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LIOT-CURIE Xavier\20-21\Z) CRCM\Dépot Xavier Kergoat CRCM mai 2021\DOUZE idées pédagogiques Bloc 4\Ressources (exemples)\"/>
    </mc:Choice>
  </mc:AlternateContent>
  <xr:revisionPtr revIDLastSave="0" documentId="13_ncr:1_{E30EDDB0-0BB4-4FB9-8FE6-93D584E15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ice de calcul" sheetId="1" r:id="rId1"/>
    <sheet name="GAMME PA" sheetId="2" r:id="rId2"/>
    <sheet name="Série A" sheetId="4" r:id="rId3"/>
    <sheet name="Feuil1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7" i="1"/>
  <c r="L8" i="1"/>
  <c r="L9" i="1"/>
  <c r="L10" i="1"/>
  <c r="L11" i="1"/>
  <c r="L12" i="1"/>
  <c r="L6" i="1"/>
  <c r="J18" i="1"/>
  <c r="J19" i="1"/>
  <c r="J20" i="1"/>
  <c r="J21" i="1"/>
  <c r="J13" i="1"/>
  <c r="J14" i="1"/>
  <c r="J15" i="1"/>
  <c r="J16" i="1"/>
  <c r="J17" i="1"/>
  <c r="J7" i="1"/>
  <c r="J8" i="1"/>
  <c r="J9" i="1"/>
  <c r="J10" i="1"/>
  <c r="J11" i="1"/>
  <c r="J12" i="1"/>
  <c r="J6" i="1"/>
  <c r="B3" i="3" l="1"/>
  <c r="B4" i="3"/>
  <c r="B5" i="3"/>
  <c r="B6" i="3"/>
  <c r="B7" i="3"/>
  <c r="B8" i="3"/>
  <c r="B2" i="3"/>
  <c r="E6" i="1" l="1"/>
  <c r="G6" i="1" s="1"/>
  <c r="E7" i="1" l="1"/>
  <c r="G7" i="1" s="1"/>
  <c r="E10" i="1" l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8" i="1"/>
  <c r="G8" i="1" s="1"/>
  <c r="E9" i="1"/>
  <c r="G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Xavier</author>
  </authors>
  <commentList>
    <comment ref="H4" authorId="0" shapeId="0" xr:uid="{00000000-0006-0000-0000-000001000000}">
      <text>
        <r>
          <rPr>
            <sz val="16"/>
            <color indexed="81"/>
            <rFont val="Tahoma"/>
            <family val="2"/>
          </rPr>
          <t xml:space="preserve">         </t>
        </r>
        <r>
          <rPr>
            <b/>
            <sz val="16"/>
            <color indexed="81"/>
            <rFont val="Tahoma"/>
            <family val="2"/>
          </rPr>
          <t>GAMME PA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14"/>
            <color indexed="81"/>
            <rFont val="Tahoma"/>
            <family val="2"/>
          </rPr>
          <t xml:space="preserve"> 
</t>
        </r>
        <r>
          <rPr>
            <b/>
            <sz val="14"/>
            <color indexed="81"/>
            <rFont val="Tahoma"/>
            <family val="2"/>
          </rPr>
          <t xml:space="preserve">Type             Débit (en litres/s)  </t>
        </r>
        <r>
          <rPr>
            <sz val="14"/>
            <color indexed="81"/>
            <rFont val="Tahoma"/>
            <family val="2"/>
          </rPr>
          <t xml:space="preserve">
 PA 005 L                  5                        
 PA 010 L                 10 
 PA 025 L                 25  
 PA 040 L                 40
 PA 050 L                 50
 PA 070 L                 70 
</t>
        </r>
      </text>
    </comment>
    <comment ref="K4" authorId="0" shapeId="0" xr:uid="{00000000-0006-0000-0000-000002000000}">
      <text>
        <r>
          <rPr>
            <b/>
            <sz val="16"/>
            <color indexed="81"/>
            <rFont val="Tahoma"/>
            <family val="2"/>
          </rPr>
          <t>Diamètres standard (en mm)  pour tuyauterie :
30 , 50 , 70, 100, 120, 150, 200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<sst xmlns="http://schemas.openxmlformats.org/spreadsheetml/2006/main" count="40" uniqueCount="33">
  <si>
    <t>SOCIETE</t>
  </si>
  <si>
    <t>Non de l'interlocuteur</t>
  </si>
  <si>
    <t>Diamètre cuve</t>
  </si>
  <si>
    <t>Durée du transfert désirée</t>
  </si>
  <si>
    <t>en mn</t>
  </si>
  <si>
    <t>volume cuve</t>
  </si>
  <si>
    <t>en m</t>
  </si>
  <si>
    <t>Calcul du débit mini</t>
  </si>
  <si>
    <t>Choix du débit</t>
  </si>
  <si>
    <r>
      <t>en m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</si>
  <si>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t>Vitesse maxi d'écoulement</t>
  </si>
  <si>
    <t>en m/s</t>
  </si>
  <si>
    <t>Calcul du diamètre mini de la tuyauterie</t>
  </si>
  <si>
    <t>Choix d'un diamètre</t>
  </si>
  <si>
    <t>en mm</t>
  </si>
  <si>
    <t>Haut. cuve</t>
  </si>
  <si>
    <t xml:space="preserve"> CARACTERISTIQUES CUVE</t>
  </si>
  <si>
    <t>Type</t>
  </si>
  <si>
    <t>Débit (en litres/s)</t>
  </si>
  <si>
    <t>PA 005 L</t>
  </si>
  <si>
    <t>PA 040 L</t>
  </si>
  <si>
    <t>PA 010 L</t>
  </si>
  <si>
    <t>PA 050 L</t>
  </si>
  <si>
    <t>PA 025 L</t>
  </si>
  <si>
    <t>PA 070 L</t>
  </si>
  <si>
    <t xml:space="preserve">       NOTICE DE CALCUL</t>
  </si>
  <si>
    <t>Retour notice de calcul</t>
  </si>
  <si>
    <t>Date</t>
  </si>
  <si>
    <t>m3/h</t>
  </si>
  <si>
    <r>
      <t>en 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/h</t>
    </r>
  </si>
  <si>
    <t>litres/mn</t>
  </si>
  <si>
    <t>Vitesse réelle du fluide dans flexible choisi</t>
  </si>
  <si>
    <t xml:space="preserve">POMPE GAMME PA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</si>
</sst>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4"/>
      <color indexed="81"/>
      <name val="Tahoma"/>
      <family val="2"/>
    </font>
    <font>
      <b/>
      <sz val="14"/>
      <color indexed="81"/>
      <name val="Tahoma"/>
      <family val="2"/>
    </font>
    <font>
      <b/>
      <sz val="16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1" fillId="6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2" fontId="1" fillId="6" borderId="12" xfId="0" applyNumberFormat="1" applyFont="1" applyFill="1" applyBorder="1" applyAlignment="1">
      <alignment horizontal="center" vertical="center" wrapText="1"/>
    </xf>
    <xf numFmtId="164" fontId="1" fillId="6" borderId="12" xfId="0" applyNumberFormat="1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wrapText="1"/>
    </xf>
    <xf numFmtId="0" fontId="14" fillId="5" borderId="15" xfId="1" applyFill="1" applyBorder="1" applyAlignment="1">
      <alignment horizontal="center" vertical="center" wrapText="1"/>
    </xf>
    <xf numFmtId="0" fontId="14" fillId="5" borderId="13" xfId="1" applyFill="1" applyBorder="1" applyAlignment="1">
      <alignment horizontal="center" vertical="center" wrapText="1"/>
    </xf>
    <xf numFmtId="0" fontId="0" fillId="10" borderId="0" xfId="0" applyFill="1"/>
    <xf numFmtId="0" fontId="14" fillId="10" borderId="0" xfId="1" applyFill="1"/>
    <xf numFmtId="0" fontId="12" fillId="10" borderId="4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0" fontId="1" fillId="8" borderId="21" xfId="0" applyFont="1" applyFill="1" applyBorder="1" applyAlignment="1">
      <alignment vertical="center"/>
    </xf>
    <xf numFmtId="0" fontId="1" fillId="10" borderId="0" xfId="0" applyFont="1" applyFill="1"/>
    <xf numFmtId="0" fontId="1" fillId="10" borderId="0" xfId="0" applyFont="1" applyFill="1" applyAlignment="1">
      <alignment horizontal="center" vertical="center" wrapText="1"/>
    </xf>
    <xf numFmtId="0" fontId="0" fillId="10" borderId="22" xfId="0" applyFill="1" applyBorder="1"/>
    <xf numFmtId="0" fontId="1" fillId="0" borderId="22" xfId="0" applyFont="1" applyBorder="1"/>
    <xf numFmtId="0" fontId="0" fillId="2" borderId="23" xfId="0" applyFill="1" applyBorder="1"/>
    <xf numFmtId="0" fontId="1" fillId="0" borderId="8" xfId="0" applyFont="1" applyBorder="1"/>
    <xf numFmtId="0" fontId="1" fillId="6" borderId="24" xfId="0" applyFont="1" applyFill="1" applyBorder="1"/>
    <xf numFmtId="0" fontId="1" fillId="6" borderId="25" xfId="0" applyFont="1" applyFill="1" applyBorder="1"/>
    <xf numFmtId="0" fontId="1" fillId="6" borderId="26" xfId="0" applyFont="1" applyFill="1" applyBorder="1"/>
    <xf numFmtId="0" fontId="5" fillId="5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" fillId="12" borderId="30" xfId="0" applyFont="1" applyFill="1" applyBorder="1"/>
    <xf numFmtId="0" fontId="5" fillId="12" borderId="29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64" fontId="4" fillId="0" borderId="0" xfId="0" applyNumberFormat="1" applyFont="1" applyAlignment="1">
      <alignment horizontal="center"/>
    </xf>
    <xf numFmtId="0" fontId="1" fillId="7" borderId="12" xfId="0" applyFont="1" applyFill="1" applyBorder="1" applyAlignment="1">
      <alignment horizontal="center" vertical="center" wrapText="1"/>
    </xf>
    <xf numFmtId="0" fontId="1" fillId="7" borderId="24" xfId="0" applyFont="1" applyFill="1" applyBorder="1"/>
    <xf numFmtId="0" fontId="5" fillId="7" borderId="24" xfId="0" applyFont="1" applyFill="1" applyBorder="1" applyAlignment="1">
      <alignment horizontal="center" vertical="center"/>
    </xf>
    <xf numFmtId="164" fontId="1" fillId="13" borderId="1" xfId="0" applyNumberFormat="1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wrapText="1"/>
    </xf>
    <xf numFmtId="2" fontId="1" fillId="6" borderId="24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317802</xdr:colOff>
      <xdr:row>1</xdr:row>
      <xdr:rowOff>8282</xdr:rowOff>
    </xdr:from>
    <xdr:to>
      <xdr:col>6</xdr:col>
      <xdr:colOff>289890</xdr:colOff>
      <xdr:row>2</xdr:row>
      <xdr:rowOff>432355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1737" y="207065"/>
          <a:ext cx="816914" cy="813355"/>
        </a:xfrm>
        <a:prstGeom prst="rect">
          <a:avLst/>
        </a:prstGeom>
      </xdr:spPr>
    </xdr:pic>
    <xdr:clientData/>
  </xdr:twoCellAnchor>
  <xdr:twoCellAnchor editAs="oneCell">
    <xdr:from>
      <xdr:col>0</xdr:col>
      <xdr:colOff>8354</xdr:colOff>
      <xdr:row>1</xdr:row>
      <xdr:rowOff>8283</xdr:rowOff>
    </xdr:from>
    <xdr:to>
      <xdr:col>0</xdr:col>
      <xdr:colOff>841906</xdr:colOff>
      <xdr:row>2</xdr:row>
      <xdr:rowOff>448921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4" y="207066"/>
          <a:ext cx="833552" cy="829920"/>
        </a:xfrm>
        <a:prstGeom prst="rect">
          <a:avLst/>
        </a:prstGeom>
      </xdr:spPr>
    </xdr:pic>
    <xdr:clientData/>
  </xdr:twoCellAnchor>
  <xdr:twoCellAnchor editAs="oneCell">
    <xdr:from>
      <xdr:col>8</xdr:col>
      <xdr:colOff>836543</xdr:colOff>
      <xdr:row>1</xdr:row>
      <xdr:rowOff>5231</xdr:rowOff>
    </xdr:from>
    <xdr:to>
      <xdr:col>9</xdr:col>
      <xdr:colOff>604630</xdr:colOff>
      <xdr:row>2</xdr:row>
      <xdr:rowOff>432355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3043" y="204014"/>
          <a:ext cx="819978" cy="816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613765</xdr:colOff>
      <xdr:row>2</xdr:row>
      <xdr:rowOff>14450</xdr:rowOff>
    </xdr:from>
    <xdr:to>
      <xdr:col>6</xdr:col>
      <xdr:colOff>676274</xdr:colOff>
      <xdr:row>8</xdr:row>
      <xdr:rowOff>164243</xdr:rowOff>
    </xdr:to>
    <xdr:grpSp>
      <xdr:nvGrpSpPr>
        <xdr:cNvPr id="26" name="Group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1375765" y="395450"/>
          <a:ext cx="3339109" cy="1292793"/>
          <a:chOff x="1362070" y="369570"/>
          <a:chExt cx="3352804" cy="1332230"/>
        </a:xfrm>
      </xdr:grpSpPr>
      <xdr:grpSp>
        <xdr:nvGrpSpPr>
          <xdr:cNvPr id="8" name="Group 52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>
            <a:grpSpLocks/>
          </xdr:cNvGrpSpPr>
        </xdr:nvGrpSpPr>
        <xdr:grpSpPr bwMode="auto">
          <a:xfrm>
            <a:off x="1362070" y="1532890"/>
            <a:ext cx="275042" cy="53340"/>
            <a:chOff x="4390" y="7144"/>
            <a:chExt cx="447" cy="84"/>
          </a:xfrm>
        </xdr:grpSpPr>
        <xdr:cxnSp macro="">
          <xdr:nvCxnSpPr>
            <xdr:cNvPr id="22" name="Line 53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CxnSpPr/>
          </xdr:nvCxnSpPr>
          <xdr:spPr bwMode="auto">
            <a:xfrm>
              <a:off x="4390" y="7144"/>
              <a:ext cx="447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23" name="Line 54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CxnSpPr/>
          </xdr:nvCxnSpPr>
          <xdr:spPr bwMode="auto">
            <a:xfrm>
              <a:off x="4390" y="7228"/>
              <a:ext cx="447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grpSp>
        <xdr:nvGrpSpPr>
          <xdr:cNvPr id="9" name="Group 55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>
            <a:grpSpLocks/>
          </xdr:cNvGrpSpPr>
        </xdr:nvGrpSpPr>
        <xdr:grpSpPr bwMode="auto">
          <a:xfrm>
            <a:off x="1637112" y="1426845"/>
            <a:ext cx="266428" cy="274955"/>
            <a:chOff x="5507" y="2381"/>
            <a:chExt cx="433" cy="433"/>
          </a:xfrm>
        </xdr:grpSpPr>
        <xdr:sp macro="" textlink="">
          <xdr:nvSpPr>
            <xdr:cNvPr id="20" name="Oval 56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07" y="2381"/>
              <a:ext cx="433" cy="433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fr-FR"/>
            </a:p>
          </xdr:txBody>
        </xdr:sp>
        <xdr:sp macro="" textlink="">
          <xdr:nvSpPr>
            <xdr:cNvPr id="21" name="Freeform 57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>
              <a:spLocks/>
            </xdr:cNvSpPr>
          </xdr:nvSpPr>
          <xdr:spPr bwMode="auto">
            <a:xfrm>
              <a:off x="5839" y="2510"/>
              <a:ext cx="99" cy="167"/>
            </a:xfrm>
            <a:custGeom>
              <a:avLst/>
              <a:gdLst>
                <a:gd name="T0" fmla="*/ 182 w 182"/>
                <a:gd name="T1" fmla="*/ 168 h 307"/>
                <a:gd name="T2" fmla="*/ 98 w 182"/>
                <a:gd name="T3" fmla="*/ 98 h 307"/>
                <a:gd name="T4" fmla="*/ 70 w 182"/>
                <a:gd name="T5" fmla="*/ 56 h 307"/>
                <a:gd name="T6" fmla="*/ 0 w 182"/>
                <a:gd name="T7" fmla="*/ 0 h 307"/>
                <a:gd name="T8" fmla="*/ 0 w 182"/>
                <a:gd name="T9" fmla="*/ 307 h 307"/>
                <a:gd name="T10" fmla="*/ 182 w 182"/>
                <a:gd name="T11" fmla="*/ 168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82" h="307">
                  <a:moveTo>
                    <a:pt x="182" y="168"/>
                  </a:moveTo>
                  <a:cubicBezTo>
                    <a:pt x="182" y="168"/>
                    <a:pt x="101" y="101"/>
                    <a:pt x="98" y="98"/>
                  </a:cubicBezTo>
                  <a:cubicBezTo>
                    <a:pt x="86" y="86"/>
                    <a:pt x="82" y="68"/>
                    <a:pt x="70" y="56"/>
                  </a:cubicBezTo>
                  <a:cubicBezTo>
                    <a:pt x="64" y="50"/>
                    <a:pt x="10" y="10"/>
                    <a:pt x="0" y="0"/>
                  </a:cubicBezTo>
                  <a:lnTo>
                    <a:pt x="0" y="307"/>
                  </a:lnTo>
                  <a:lnTo>
                    <a:pt x="182" y="168"/>
                  </a:lnTo>
                  <a:close/>
                </a:path>
              </a:pathLst>
            </a:custGeom>
            <a:solidFill>
              <a:srgbClr val="000000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fr-FR"/>
            </a:p>
          </xdr:txBody>
        </xdr:sp>
      </xdr:grpSp>
      <xdr:cxnSp macro="">
        <xdr:nvCxnSpPr>
          <xdr:cNvPr id="10" name="Line 5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 bwMode="auto">
          <a:xfrm>
            <a:off x="1912154" y="1532890"/>
            <a:ext cx="159979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" name="Line 59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 bwMode="auto">
          <a:xfrm>
            <a:off x="1912154" y="1586230"/>
            <a:ext cx="160841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" name="Text Box 60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66967" y="369570"/>
            <a:ext cx="610384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Cuve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3" name="Text Box 61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59237" y="787400"/>
            <a:ext cx="610384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Pompe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4" name="Text Box 62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10821" y="1115695"/>
            <a:ext cx="739598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Flexible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  <xdr:cxnSp macro="">
        <xdr:nvCxnSpPr>
          <xdr:cNvPr id="15" name="Line 6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 bwMode="auto">
          <a:xfrm flipH="1">
            <a:off x="1835240" y="982345"/>
            <a:ext cx="223356" cy="4349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6" name="Line 64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 bwMode="auto">
          <a:xfrm flipH="1">
            <a:off x="2755739" y="1302385"/>
            <a:ext cx="188899" cy="2305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" name="Line 65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 bwMode="auto">
          <a:xfrm flipH="1">
            <a:off x="1379298" y="591820"/>
            <a:ext cx="318113" cy="2578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" name="Line 66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CxnSpPr/>
        </xdr:nvCxnSpPr>
        <xdr:spPr bwMode="auto">
          <a:xfrm>
            <a:off x="3366738" y="1470660"/>
            <a:ext cx="49901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9" name="Text Box 67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45177" y="1186180"/>
            <a:ext cx="1169697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Vers utilisation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  <xdr:twoCellAnchor editAs="oneCell">
    <xdr:from>
      <xdr:col>5</xdr:col>
      <xdr:colOff>285750</xdr:colOff>
      <xdr:row>7</xdr:row>
      <xdr:rowOff>28574</xdr:rowOff>
    </xdr:from>
    <xdr:to>
      <xdr:col>9</xdr:col>
      <xdr:colOff>9525</xdr:colOff>
      <xdr:row>20</xdr:row>
      <xdr:rowOff>56480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62350" y="1362074"/>
          <a:ext cx="2771775" cy="2780631"/>
        </a:xfrm>
        <a:prstGeom prst="rect">
          <a:avLst/>
        </a:prstGeom>
      </xdr:spPr>
    </xdr:pic>
    <xdr:clientData/>
  </xdr:twoCellAnchor>
  <xdr:twoCellAnchor>
    <xdr:from>
      <xdr:col>0</xdr:col>
      <xdr:colOff>657225</xdr:colOff>
      <xdr:row>1</xdr:row>
      <xdr:rowOff>47625</xdr:rowOff>
    </xdr:from>
    <xdr:to>
      <xdr:col>1</xdr:col>
      <xdr:colOff>600075</xdr:colOff>
      <xdr:row>9</xdr:row>
      <xdr:rowOff>76200</xdr:rowOff>
    </xdr:to>
    <xdr:sp macro="" textlink="">
      <xdr:nvSpPr>
        <xdr:cNvPr id="25" name="Organigramme : Disque magnétiqu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57225" y="238125"/>
          <a:ext cx="704850" cy="1552575"/>
        </a:xfrm>
        <a:prstGeom prst="flowChartMagneticDisk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613765</xdr:colOff>
      <xdr:row>2</xdr:row>
      <xdr:rowOff>14450</xdr:rowOff>
    </xdr:from>
    <xdr:to>
      <xdr:col>6</xdr:col>
      <xdr:colOff>676274</xdr:colOff>
      <xdr:row>8</xdr:row>
      <xdr:rowOff>164243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375765" y="395450"/>
          <a:ext cx="3872509" cy="1292793"/>
          <a:chOff x="1362070" y="369570"/>
          <a:chExt cx="3352804" cy="1332230"/>
        </a:xfrm>
      </xdr:grpSpPr>
      <xdr:grpSp>
        <xdr:nvGrpSpPr>
          <xdr:cNvPr id="3" name="Group 5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pSpPr>
            <a:grpSpLocks/>
          </xdr:cNvGrpSpPr>
        </xdr:nvGrpSpPr>
        <xdr:grpSpPr bwMode="auto">
          <a:xfrm>
            <a:off x="1362070" y="1532890"/>
            <a:ext cx="275042" cy="53340"/>
            <a:chOff x="4390" y="7144"/>
            <a:chExt cx="447" cy="84"/>
          </a:xfrm>
        </xdr:grpSpPr>
        <xdr:cxnSp macro="">
          <xdr:nvCxnSpPr>
            <xdr:cNvPr id="17" name="Line 53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CxnSpPr/>
          </xdr:nvCxnSpPr>
          <xdr:spPr bwMode="auto">
            <a:xfrm>
              <a:off x="4390" y="7144"/>
              <a:ext cx="447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" name="Line 54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CxnSpPr/>
          </xdr:nvCxnSpPr>
          <xdr:spPr bwMode="auto">
            <a:xfrm>
              <a:off x="4390" y="7228"/>
              <a:ext cx="447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grpSp>
        <xdr:nvGrpSpPr>
          <xdr:cNvPr id="4" name="Group 55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>
            <a:grpSpLocks/>
          </xdr:cNvGrpSpPr>
        </xdr:nvGrpSpPr>
        <xdr:grpSpPr bwMode="auto">
          <a:xfrm>
            <a:off x="1637112" y="1426845"/>
            <a:ext cx="266428" cy="274955"/>
            <a:chOff x="5507" y="2381"/>
            <a:chExt cx="433" cy="433"/>
          </a:xfrm>
        </xdr:grpSpPr>
        <xdr:sp macro="" textlink="">
          <xdr:nvSpPr>
            <xdr:cNvPr id="15" name="Oval 56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07" y="2381"/>
              <a:ext cx="433" cy="433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fr-FR"/>
            </a:p>
          </xdr:txBody>
        </xdr:sp>
        <xdr:sp macro="" textlink="">
          <xdr:nvSpPr>
            <xdr:cNvPr id="16" name="Freeform 57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>
              <a:spLocks/>
            </xdr:cNvSpPr>
          </xdr:nvSpPr>
          <xdr:spPr bwMode="auto">
            <a:xfrm>
              <a:off x="5839" y="2510"/>
              <a:ext cx="99" cy="167"/>
            </a:xfrm>
            <a:custGeom>
              <a:avLst/>
              <a:gdLst>
                <a:gd name="T0" fmla="*/ 182 w 182"/>
                <a:gd name="T1" fmla="*/ 168 h 307"/>
                <a:gd name="T2" fmla="*/ 98 w 182"/>
                <a:gd name="T3" fmla="*/ 98 h 307"/>
                <a:gd name="T4" fmla="*/ 70 w 182"/>
                <a:gd name="T5" fmla="*/ 56 h 307"/>
                <a:gd name="T6" fmla="*/ 0 w 182"/>
                <a:gd name="T7" fmla="*/ 0 h 307"/>
                <a:gd name="T8" fmla="*/ 0 w 182"/>
                <a:gd name="T9" fmla="*/ 307 h 307"/>
                <a:gd name="T10" fmla="*/ 182 w 182"/>
                <a:gd name="T11" fmla="*/ 168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82" h="307">
                  <a:moveTo>
                    <a:pt x="182" y="168"/>
                  </a:moveTo>
                  <a:cubicBezTo>
                    <a:pt x="182" y="168"/>
                    <a:pt x="101" y="101"/>
                    <a:pt x="98" y="98"/>
                  </a:cubicBezTo>
                  <a:cubicBezTo>
                    <a:pt x="86" y="86"/>
                    <a:pt x="82" y="68"/>
                    <a:pt x="70" y="56"/>
                  </a:cubicBezTo>
                  <a:cubicBezTo>
                    <a:pt x="64" y="50"/>
                    <a:pt x="10" y="10"/>
                    <a:pt x="0" y="0"/>
                  </a:cubicBezTo>
                  <a:lnTo>
                    <a:pt x="0" y="307"/>
                  </a:lnTo>
                  <a:lnTo>
                    <a:pt x="182" y="168"/>
                  </a:lnTo>
                  <a:close/>
                </a:path>
              </a:pathLst>
            </a:custGeom>
            <a:solidFill>
              <a:srgbClr val="000000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fr-FR"/>
            </a:p>
          </xdr:txBody>
        </xdr:sp>
      </xdr:grpSp>
      <xdr:cxnSp macro="">
        <xdr:nvCxnSpPr>
          <xdr:cNvPr id="5" name="Line 58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 bwMode="auto">
          <a:xfrm>
            <a:off x="1912154" y="1532890"/>
            <a:ext cx="159979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" name="Line 59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 bwMode="auto">
          <a:xfrm>
            <a:off x="1912154" y="1586230"/>
            <a:ext cx="160841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" name="Text Box 60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66967" y="369570"/>
            <a:ext cx="610384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Cuve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8" name="Text Box 6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59237" y="787400"/>
            <a:ext cx="610384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Pompe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9" name="Text Box 62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10821" y="1115695"/>
            <a:ext cx="739598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Flexible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  <xdr:cxnSp macro="">
        <xdr:nvCxnSpPr>
          <xdr:cNvPr id="10" name="Line 63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 bwMode="auto">
          <a:xfrm flipH="1">
            <a:off x="1835240" y="982345"/>
            <a:ext cx="223356" cy="4349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" name="Line 64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 bwMode="auto">
          <a:xfrm flipH="1">
            <a:off x="2755739" y="1302385"/>
            <a:ext cx="188899" cy="2305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" name="Line 65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 bwMode="auto">
          <a:xfrm flipH="1">
            <a:off x="1379298" y="591820"/>
            <a:ext cx="318113" cy="2578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" name="Line 66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/>
        </xdr:nvCxnSpPr>
        <xdr:spPr bwMode="auto">
          <a:xfrm>
            <a:off x="3366738" y="1470660"/>
            <a:ext cx="49901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4" name="Text Box 67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45177" y="1186180"/>
            <a:ext cx="1169697" cy="24892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fr-FR" sz="1000" b="1">
                <a:effectLst/>
                <a:latin typeface="Arial"/>
                <a:ea typeface="Times New Roman"/>
              </a:rPr>
              <a:t>Vers utilisation</a:t>
            </a:r>
            <a:endParaRPr lang="fr-FR" sz="10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  <xdr:twoCellAnchor>
    <xdr:from>
      <xdr:col>0</xdr:col>
      <xdr:colOff>657225</xdr:colOff>
      <xdr:row>1</xdr:row>
      <xdr:rowOff>47625</xdr:rowOff>
    </xdr:from>
    <xdr:to>
      <xdr:col>1</xdr:col>
      <xdr:colOff>600075</xdr:colOff>
      <xdr:row>9</xdr:row>
      <xdr:rowOff>76200</xdr:rowOff>
    </xdr:to>
    <xdr:sp macro="" textlink="">
      <xdr:nvSpPr>
        <xdr:cNvPr id="20" name="Organigramme : Disque magnétiqu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657225" y="238125"/>
          <a:ext cx="704850" cy="1552575"/>
        </a:xfrm>
        <a:prstGeom prst="flowChartMagneticDisk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8</xdr:col>
      <xdr:colOff>704850</xdr:colOff>
      <xdr:row>22</xdr:row>
      <xdr:rowOff>979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6800850" cy="190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10</xdr:row>
      <xdr:rowOff>9525</xdr:rowOff>
    </xdr:from>
    <xdr:to>
      <xdr:col>7</xdr:col>
      <xdr:colOff>156063</xdr:colOff>
      <xdr:row>13</xdr:row>
      <xdr:rowOff>38100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914525"/>
          <a:ext cx="209916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752476</xdr:colOff>
      <xdr:row>0</xdr:row>
      <xdr:rowOff>57150</xdr:rowOff>
    </xdr:from>
    <xdr:to>
      <xdr:col>9</xdr:col>
      <xdr:colOff>729292</xdr:colOff>
      <xdr:row>13</xdr:row>
      <xdr:rowOff>76200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324476" y="57150"/>
          <a:ext cx="2262816" cy="2495550"/>
        </a:xfrm>
        <a:prstGeom prst="rect">
          <a:avLst/>
        </a:prstGeom>
      </xdr:spPr>
    </xdr:pic>
    <xdr:clientData/>
  </xdr:twoCellAnchor>
  <xdr:twoCellAnchor editAs="oneCell">
    <xdr:from>
      <xdr:col>4</xdr:col>
      <xdr:colOff>742951</xdr:colOff>
      <xdr:row>2</xdr:row>
      <xdr:rowOff>180976</xdr:rowOff>
    </xdr:from>
    <xdr:to>
      <xdr:col>7</xdr:col>
      <xdr:colOff>247651</xdr:colOff>
      <xdr:row>4</xdr:row>
      <xdr:rowOff>186616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1" y="561976"/>
          <a:ext cx="1790700" cy="38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"/>
  <sheetViews>
    <sheetView tabSelected="1" zoomScale="145" zoomScaleNormal="14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" sqref="B2"/>
    </sheetView>
  </sheetViews>
  <sheetFormatPr baseColWidth="10" defaultRowHeight="15" x14ac:dyDescent="0.25"/>
  <cols>
    <col min="1" max="1" width="12.7109375" customWidth="1"/>
    <col min="2" max="2" width="15.85546875" customWidth="1"/>
    <col min="3" max="3" width="10.7109375" customWidth="1"/>
    <col min="4" max="4" width="10.28515625" customWidth="1"/>
    <col min="5" max="5" width="10.140625" customWidth="1"/>
    <col min="6" max="6" width="12.7109375" customWidth="1"/>
    <col min="8" max="8" width="10.42578125" customWidth="1"/>
    <col min="9" max="9" width="15.7109375" customWidth="1"/>
    <col min="10" max="10" width="19.140625" customWidth="1"/>
    <col min="11" max="11" width="17.28515625" customWidth="1"/>
    <col min="12" max="12" width="18" customWidth="1"/>
    <col min="13" max="13" width="15.140625" customWidth="1"/>
  </cols>
  <sheetData>
    <row r="1" spans="1:42" ht="15.75" thickBot="1" x14ac:dyDescent="0.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</row>
    <row r="2" spans="1:42" ht="30.75" customHeight="1" thickBot="1" x14ac:dyDescent="0.55000000000000004">
      <c r="A2" s="1"/>
      <c r="B2" s="1" t="s">
        <v>32</v>
      </c>
      <c r="C2" s="2"/>
      <c r="D2" s="2"/>
      <c r="E2" s="2"/>
      <c r="F2" s="2"/>
      <c r="G2" s="3" t="s">
        <v>25</v>
      </c>
      <c r="H2" s="2"/>
      <c r="I2" s="2"/>
      <c r="J2" s="7"/>
      <c r="K2" s="4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2" ht="36.75" customHeight="1" thickBot="1" x14ac:dyDescent="0.3">
      <c r="A3" s="4"/>
      <c r="B3" s="4"/>
      <c r="C3" s="35" t="s">
        <v>16</v>
      </c>
      <c r="D3" s="36"/>
      <c r="E3" s="37"/>
      <c r="F3" s="4"/>
      <c r="G3" s="41"/>
      <c r="H3" s="41"/>
      <c r="I3" s="41"/>
      <c r="J3" s="4"/>
      <c r="K3" s="43"/>
      <c r="L3" s="38"/>
      <c r="M3" s="38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</row>
    <row r="4" spans="1:42" ht="51.75" customHeight="1" thickTop="1" thickBot="1" x14ac:dyDescent="0.3">
      <c r="A4" s="19" t="s">
        <v>0</v>
      </c>
      <c r="B4" s="19" t="s">
        <v>1</v>
      </c>
      <c r="C4" s="20" t="s">
        <v>2</v>
      </c>
      <c r="D4" s="21" t="s">
        <v>15</v>
      </c>
      <c r="E4" s="13" t="s">
        <v>5</v>
      </c>
      <c r="F4" s="13" t="s">
        <v>3</v>
      </c>
      <c r="G4" s="13" t="s">
        <v>7</v>
      </c>
      <c r="H4" s="13" t="s">
        <v>8</v>
      </c>
      <c r="I4" s="13" t="s">
        <v>10</v>
      </c>
      <c r="J4" s="13" t="s">
        <v>12</v>
      </c>
      <c r="K4" s="47" t="s">
        <v>13</v>
      </c>
      <c r="L4" s="60" t="s">
        <v>31</v>
      </c>
      <c r="M4" s="50" t="s">
        <v>27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</row>
    <row r="5" spans="1:42" ht="51.75" customHeight="1" thickTop="1" thickBot="1" x14ac:dyDescent="0.3">
      <c r="A5" s="18"/>
      <c r="B5" s="18"/>
      <c r="C5" s="17" t="s">
        <v>6</v>
      </c>
      <c r="D5" s="14" t="s">
        <v>6</v>
      </c>
      <c r="E5" s="14" t="s">
        <v>9</v>
      </c>
      <c r="F5" s="14" t="s">
        <v>4</v>
      </c>
      <c r="G5" s="14" t="s">
        <v>29</v>
      </c>
      <c r="H5" s="14" t="s">
        <v>29</v>
      </c>
      <c r="I5" s="14" t="s">
        <v>11</v>
      </c>
      <c r="J5" s="14" t="s">
        <v>14</v>
      </c>
      <c r="K5" s="48" t="s">
        <v>14</v>
      </c>
      <c r="L5" s="48" t="s">
        <v>11</v>
      </c>
      <c r="M5" s="49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</row>
    <row r="6" spans="1:42" ht="34.5" customHeight="1" thickTop="1" x14ac:dyDescent="0.25">
      <c r="A6" s="8"/>
      <c r="B6" s="8"/>
      <c r="C6" s="9">
        <v>1.5</v>
      </c>
      <c r="D6" s="9">
        <v>3</v>
      </c>
      <c r="E6" s="6">
        <f>(3.14*C6^2*D6)/4</f>
        <v>5.2987500000000001</v>
      </c>
      <c r="F6" s="9">
        <v>20</v>
      </c>
      <c r="G6" s="10">
        <f>((E6*60)/(F6))</f>
        <v>15.89625</v>
      </c>
      <c r="H6" s="12">
        <v>18</v>
      </c>
      <c r="I6" s="9">
        <v>3</v>
      </c>
      <c r="J6" s="11">
        <f xml:space="preserve"> SQRT((4*H6)/(I6*3600*3.14))*1000</f>
        <v>46.077567758409138</v>
      </c>
      <c r="K6" s="58">
        <v>50.8</v>
      </c>
      <c r="L6" s="61">
        <f xml:space="preserve"> (4*H6)/(3.14*(K6*0.001)^2*3600)</f>
        <v>2.4681578025576436</v>
      </c>
      <c r="M6" s="44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</row>
    <row r="7" spans="1:42" ht="31.5" customHeight="1" x14ac:dyDescent="0.25">
      <c r="A7" s="8"/>
      <c r="B7" s="8"/>
      <c r="C7" s="15">
        <v>1</v>
      </c>
      <c r="D7" s="15">
        <v>2</v>
      </c>
      <c r="E7" s="59">
        <f>(3.14*C7^2*D7)/4</f>
        <v>1.57</v>
      </c>
      <c r="F7" s="15">
        <v>30</v>
      </c>
      <c r="G7" s="10">
        <f t="shared" ref="G7:G21" si="0">((E7*60)/(F7))</f>
        <v>3.14</v>
      </c>
      <c r="H7" s="12">
        <v>5.7</v>
      </c>
      <c r="I7" s="15">
        <v>2.5</v>
      </c>
      <c r="J7" s="11">
        <f t="shared" ref="J7:J21" si="1" xml:space="preserve"> SQRT((4*H7)/(I7*3600*3.14))*1000</f>
        <v>28.404120391268915</v>
      </c>
      <c r="K7" s="58">
        <v>31.8</v>
      </c>
      <c r="L7" s="61">
        <f t="shared" ref="L7:L21" si="2" xml:space="preserve"> (4*H7)/(3.14*(K7*0.001)^2*3600)</f>
        <v>1.9945662137615661</v>
      </c>
      <c r="M7" s="45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</row>
    <row r="8" spans="1:42" ht="31.5" customHeight="1" x14ac:dyDescent="0.25">
      <c r="A8" s="8"/>
      <c r="B8" s="8"/>
      <c r="C8" s="5"/>
      <c r="D8" s="5"/>
      <c r="E8" s="6">
        <f t="shared" ref="E8:E21" si="3">(3.14*C8^2*D8)/4</f>
        <v>0</v>
      </c>
      <c r="F8" s="5"/>
      <c r="G8" s="10" t="e">
        <f t="shared" si="0"/>
        <v>#DIV/0!</v>
      </c>
      <c r="H8" s="12">
        <v>5.7</v>
      </c>
      <c r="I8" s="15">
        <v>3</v>
      </c>
      <c r="J8" s="11">
        <f t="shared" si="1"/>
        <v>25.929295773984084</v>
      </c>
      <c r="K8" s="58"/>
      <c r="L8" s="61" t="e">
        <f t="shared" si="2"/>
        <v>#DIV/0!</v>
      </c>
      <c r="M8" s="45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</row>
    <row r="9" spans="1:42" ht="30.75" customHeight="1" x14ac:dyDescent="0.25">
      <c r="A9" s="8"/>
      <c r="B9" s="8"/>
      <c r="C9" s="15"/>
      <c r="D9" s="15"/>
      <c r="E9" s="16">
        <f t="shared" si="3"/>
        <v>0</v>
      </c>
      <c r="F9" s="15"/>
      <c r="G9" s="10" t="e">
        <f t="shared" si="0"/>
        <v>#DIV/0!</v>
      </c>
      <c r="H9" s="12"/>
      <c r="I9" s="15"/>
      <c r="J9" s="11" t="e">
        <f t="shared" si="1"/>
        <v>#DIV/0!</v>
      </c>
      <c r="K9" s="58"/>
      <c r="L9" s="61" t="e">
        <f t="shared" si="2"/>
        <v>#DIV/0!</v>
      </c>
      <c r="M9" s="45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</row>
    <row r="10" spans="1:42" ht="32.25" customHeight="1" x14ac:dyDescent="0.25">
      <c r="A10" s="8"/>
      <c r="B10" s="8"/>
      <c r="C10" s="5"/>
      <c r="D10" s="5"/>
      <c r="E10" s="6">
        <f t="shared" si="3"/>
        <v>0</v>
      </c>
      <c r="F10" s="5"/>
      <c r="G10" s="10" t="e">
        <f t="shared" si="0"/>
        <v>#DIV/0!</v>
      </c>
      <c r="H10" s="12"/>
      <c r="I10" s="5"/>
      <c r="J10" s="11" t="e">
        <f t="shared" si="1"/>
        <v>#DIV/0!</v>
      </c>
      <c r="K10" s="58"/>
      <c r="L10" s="61" t="e">
        <f t="shared" si="2"/>
        <v>#DIV/0!</v>
      </c>
      <c r="M10" s="45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</row>
    <row r="11" spans="1:42" ht="31.5" customHeight="1" x14ac:dyDescent="0.25">
      <c r="A11" s="8"/>
      <c r="B11" s="8"/>
      <c r="C11" s="15"/>
      <c r="D11" s="15"/>
      <c r="E11" s="16">
        <f t="shared" si="3"/>
        <v>0</v>
      </c>
      <c r="F11" s="15"/>
      <c r="G11" s="10" t="e">
        <f t="shared" si="0"/>
        <v>#DIV/0!</v>
      </c>
      <c r="H11" s="12"/>
      <c r="I11" s="15"/>
      <c r="J11" s="11" t="e">
        <f t="shared" si="1"/>
        <v>#DIV/0!</v>
      </c>
      <c r="K11" s="58"/>
      <c r="L11" s="61" t="e">
        <f t="shared" si="2"/>
        <v>#DIV/0!</v>
      </c>
      <c r="M11" s="45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</row>
    <row r="12" spans="1:42" ht="31.5" customHeight="1" x14ac:dyDescent="0.25">
      <c r="A12" s="8"/>
      <c r="B12" s="8"/>
      <c r="C12" s="5"/>
      <c r="D12" s="5"/>
      <c r="E12" s="6">
        <f t="shared" si="3"/>
        <v>0</v>
      </c>
      <c r="F12" s="5"/>
      <c r="G12" s="10" t="e">
        <f t="shared" si="0"/>
        <v>#DIV/0!</v>
      </c>
      <c r="H12" s="12"/>
      <c r="I12" s="5"/>
      <c r="J12" s="11" t="e">
        <f t="shared" si="1"/>
        <v>#DIV/0!</v>
      </c>
      <c r="K12" s="58"/>
      <c r="L12" s="61" t="e">
        <f t="shared" si="2"/>
        <v>#DIV/0!</v>
      </c>
      <c r="M12" s="45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</row>
    <row r="13" spans="1:42" ht="31.5" customHeight="1" x14ac:dyDescent="0.25">
      <c r="A13" s="8"/>
      <c r="B13" s="8"/>
      <c r="C13" s="15"/>
      <c r="D13" s="15"/>
      <c r="E13" s="16">
        <f t="shared" si="3"/>
        <v>0</v>
      </c>
      <c r="F13" s="15"/>
      <c r="G13" s="10" t="e">
        <f t="shared" si="0"/>
        <v>#DIV/0!</v>
      </c>
      <c r="H13" s="56"/>
      <c r="I13" s="15"/>
      <c r="J13" s="11" t="e">
        <f xml:space="preserve"> SQRT((4*H13)/(I13*3600*3.14))*1000</f>
        <v>#DIV/0!</v>
      </c>
      <c r="K13" s="57"/>
      <c r="L13" s="61" t="e">
        <f t="shared" si="2"/>
        <v>#DIV/0!</v>
      </c>
      <c r="M13" s="45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</row>
    <row r="14" spans="1:42" ht="31.5" customHeight="1" x14ac:dyDescent="0.25">
      <c r="A14" s="8"/>
      <c r="B14" s="8"/>
      <c r="C14" s="5"/>
      <c r="D14" s="5"/>
      <c r="E14" s="6">
        <f t="shared" si="3"/>
        <v>0</v>
      </c>
      <c r="F14" s="5"/>
      <c r="G14" s="10" t="e">
        <f t="shared" si="0"/>
        <v>#DIV/0!</v>
      </c>
      <c r="H14" s="56"/>
      <c r="I14" s="5"/>
      <c r="J14" s="11" t="e">
        <f t="shared" si="1"/>
        <v>#DIV/0!</v>
      </c>
      <c r="K14" s="57"/>
      <c r="L14" s="61" t="e">
        <f t="shared" si="2"/>
        <v>#DIV/0!</v>
      </c>
      <c r="M14" s="45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</row>
    <row r="15" spans="1:42" ht="31.5" customHeight="1" x14ac:dyDescent="0.25">
      <c r="A15" s="8"/>
      <c r="B15" s="8"/>
      <c r="C15" s="15"/>
      <c r="D15" s="15"/>
      <c r="E15" s="16">
        <f t="shared" si="3"/>
        <v>0</v>
      </c>
      <c r="F15" s="15"/>
      <c r="G15" s="10" t="e">
        <f t="shared" si="0"/>
        <v>#DIV/0!</v>
      </c>
      <c r="H15" s="56"/>
      <c r="I15" s="15"/>
      <c r="J15" s="11" t="e">
        <f t="shared" si="1"/>
        <v>#DIV/0!</v>
      </c>
      <c r="K15" s="57"/>
      <c r="L15" s="61" t="e">
        <f t="shared" si="2"/>
        <v>#DIV/0!</v>
      </c>
      <c r="M15" s="45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</row>
    <row r="16" spans="1:42" ht="31.5" customHeight="1" x14ac:dyDescent="0.25">
      <c r="A16" s="8"/>
      <c r="B16" s="8"/>
      <c r="C16" s="5"/>
      <c r="D16" s="5"/>
      <c r="E16" s="6">
        <f t="shared" si="3"/>
        <v>0</v>
      </c>
      <c r="F16" s="5"/>
      <c r="G16" s="10" t="e">
        <f t="shared" si="0"/>
        <v>#DIV/0!</v>
      </c>
      <c r="H16" s="56"/>
      <c r="I16" s="5"/>
      <c r="J16" s="11" t="e">
        <f t="shared" si="1"/>
        <v>#DIV/0!</v>
      </c>
      <c r="K16" s="57"/>
      <c r="L16" s="61" t="e">
        <f t="shared" si="2"/>
        <v>#DIV/0!</v>
      </c>
      <c r="M16" s="45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</row>
    <row r="17" spans="1:42" ht="31.5" customHeight="1" x14ac:dyDescent="0.25">
      <c r="A17" s="8"/>
      <c r="B17" s="8"/>
      <c r="C17" s="15"/>
      <c r="D17" s="15"/>
      <c r="E17" s="16">
        <f t="shared" si="3"/>
        <v>0</v>
      </c>
      <c r="F17" s="15"/>
      <c r="G17" s="10" t="e">
        <f t="shared" si="0"/>
        <v>#DIV/0!</v>
      </c>
      <c r="H17" s="56"/>
      <c r="I17" s="15"/>
      <c r="J17" s="11" t="e">
        <f t="shared" si="1"/>
        <v>#DIV/0!</v>
      </c>
      <c r="K17" s="57"/>
      <c r="L17" s="61" t="e">
        <f t="shared" si="2"/>
        <v>#DIV/0!</v>
      </c>
      <c r="M17" s="45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ht="31.5" customHeight="1" x14ac:dyDescent="0.25">
      <c r="A18" s="8"/>
      <c r="B18" s="8"/>
      <c r="C18" s="5"/>
      <c r="D18" s="5"/>
      <c r="E18" s="6">
        <f t="shared" si="3"/>
        <v>0</v>
      </c>
      <c r="F18" s="5"/>
      <c r="G18" s="10" t="e">
        <f t="shared" si="0"/>
        <v>#DIV/0!</v>
      </c>
      <c r="H18" s="56"/>
      <c r="I18" s="5"/>
      <c r="J18" s="11" t="e">
        <f xml:space="preserve"> SQRT((4*H18)/(I18*3600*3.14))*1000</f>
        <v>#DIV/0!</v>
      </c>
      <c r="K18" s="57"/>
      <c r="L18" s="61" t="e">
        <f t="shared" si="2"/>
        <v>#DIV/0!</v>
      </c>
      <c r="M18" s="45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</row>
    <row r="19" spans="1:42" ht="31.5" customHeight="1" x14ac:dyDescent="0.25">
      <c r="A19" s="8"/>
      <c r="B19" s="8"/>
      <c r="C19" s="15"/>
      <c r="D19" s="15"/>
      <c r="E19" s="16">
        <f t="shared" si="3"/>
        <v>0</v>
      </c>
      <c r="F19" s="15"/>
      <c r="G19" s="10" t="e">
        <f>((E19*60)/(F19))</f>
        <v>#DIV/0!</v>
      </c>
      <c r="H19" s="56"/>
      <c r="I19" s="15"/>
      <c r="J19" s="11" t="e">
        <f t="shared" si="1"/>
        <v>#DIV/0!</v>
      </c>
      <c r="K19" s="57"/>
      <c r="L19" s="61" t="e">
        <f t="shared" si="2"/>
        <v>#DIV/0!</v>
      </c>
      <c r="M19" s="45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</row>
    <row r="20" spans="1:42" ht="31.5" customHeight="1" x14ac:dyDescent="0.25">
      <c r="A20" s="8"/>
      <c r="B20" s="8"/>
      <c r="C20" s="5"/>
      <c r="D20" s="5"/>
      <c r="E20" s="6">
        <f t="shared" si="3"/>
        <v>0</v>
      </c>
      <c r="F20" s="5"/>
      <c r="G20" s="10" t="e">
        <f t="shared" si="0"/>
        <v>#DIV/0!</v>
      </c>
      <c r="H20" s="56"/>
      <c r="I20" s="5"/>
      <c r="J20" s="11" t="e">
        <f t="shared" si="1"/>
        <v>#DIV/0!</v>
      </c>
      <c r="K20" s="57"/>
      <c r="L20" s="61" t="e">
        <f t="shared" si="2"/>
        <v>#DIV/0!</v>
      </c>
      <c r="M20" s="45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</row>
    <row r="21" spans="1:42" ht="31.5" customHeight="1" x14ac:dyDescent="0.25">
      <c r="A21" s="8"/>
      <c r="B21" s="8"/>
      <c r="C21" s="15"/>
      <c r="D21" s="15"/>
      <c r="E21" s="16">
        <f t="shared" si="3"/>
        <v>0</v>
      </c>
      <c r="F21" s="15"/>
      <c r="G21" s="10" t="e">
        <f t="shared" si="0"/>
        <v>#DIV/0!</v>
      </c>
      <c r="H21" s="56"/>
      <c r="I21" s="15"/>
      <c r="J21" s="11" t="e">
        <f t="shared" si="1"/>
        <v>#DIV/0!</v>
      </c>
      <c r="K21" s="57"/>
      <c r="L21" s="61" t="e">
        <f t="shared" si="2"/>
        <v>#DIV/0!</v>
      </c>
      <c r="M21" s="46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</row>
    <row r="22" spans="1:42" ht="15.7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8"/>
      <c r="M22" s="38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</row>
    <row r="23" spans="1:42" ht="15.7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8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</row>
    <row r="24" spans="1:42" ht="15.7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8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ht="15.7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8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</row>
    <row r="26" spans="1:42" ht="15.7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8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ht="15.7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8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</row>
    <row r="28" spans="1:42" ht="15.75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</row>
    <row r="29" spans="1:42" ht="15.75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</row>
    <row r="30" spans="1:42" ht="15.75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</row>
    <row r="31" spans="1:42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</row>
    <row r="32" spans="1:42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</row>
    <row r="34" spans="1:42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</row>
    <row r="35" spans="1:42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</row>
  </sheetData>
  <dataValidations count="2">
    <dataValidation type="list" allowBlank="1" showInputMessage="1" showErrorMessage="1" sqref="H6:H12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"1,2","2,3","5,7","11,7",18,31,55</x12ac:list>
        </mc:Choice>
        <mc:Fallback>
          <formula1>"1,2,2,3,5,7,11,7,18,31,55"</formula1>
        </mc:Fallback>
      </mc:AlternateContent>
    </dataValidation>
    <dataValidation type="list" allowBlank="1" showInputMessage="1" showErrorMessage="1" sqref="K6:K12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"4,8","6,3","7,9","9,5","12,7","15,9","19,1","25,4","31,8","38,1","50,8"</x12ac:list>
        </mc:Choice>
        <mc:Fallback>
          <formula1>"4,8,6,3,7,9,9,5,12,7,15,9,19,1,25,4,31,8,38,1,50,8"</formula1>
        </mc:Fallback>
      </mc:AlternateContent>
    </dataValidation>
  </dataValidations>
  <hyperlinks>
    <hyperlink ref="C4:D4" location="'GAMME PA'!A1" display="Diamètre cuve" xr:uid="{00000000-0004-0000-0000-000000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87"/>
  <sheetViews>
    <sheetView topLeftCell="A5" workbookViewId="0">
      <selection sqref="A1:J23"/>
    </sheetView>
  </sheetViews>
  <sheetFormatPr baseColWidth="10" defaultRowHeight="15" x14ac:dyDescent="0.25"/>
  <cols>
    <col min="3" max="3" width="3.42578125" customWidth="1"/>
    <col min="7" max="7" width="11.42578125" customWidth="1"/>
  </cols>
  <sheetData>
    <row r="1" spans="1:29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25">
      <c r="A2" s="22"/>
      <c r="B2" s="22"/>
      <c r="C2" s="22"/>
      <c r="D2" s="22"/>
      <c r="E2" s="23" t="s">
        <v>26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ht="15.75" thickBo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33" thickTop="1" thickBot="1" x14ac:dyDescent="0.3">
      <c r="A12" s="31" t="s">
        <v>17</v>
      </c>
      <c r="B12" s="32" t="s">
        <v>18</v>
      </c>
      <c r="C12" s="33"/>
      <c r="D12" s="34" t="s">
        <v>17</v>
      </c>
      <c r="E12" s="32" t="s">
        <v>18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ht="15.75" thickBot="1" x14ac:dyDescent="0.3">
      <c r="A13" s="25" t="s">
        <v>19</v>
      </c>
      <c r="B13" s="26">
        <v>5</v>
      </c>
      <c r="C13" s="24"/>
      <c r="D13" s="27" t="s">
        <v>20</v>
      </c>
      <c r="E13" s="26">
        <v>40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ht="15.75" thickBot="1" x14ac:dyDescent="0.3">
      <c r="A14" s="25" t="s">
        <v>21</v>
      </c>
      <c r="B14" s="26">
        <v>10</v>
      </c>
      <c r="C14" s="24"/>
      <c r="D14" s="27" t="s">
        <v>22</v>
      </c>
      <c r="E14" s="26">
        <v>50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 ht="15.75" thickBot="1" x14ac:dyDescent="0.3">
      <c r="A15" s="28" t="s">
        <v>23</v>
      </c>
      <c r="B15" s="29">
        <v>25</v>
      </c>
      <c r="C15" s="24"/>
      <c r="D15" s="30" t="s">
        <v>24</v>
      </c>
      <c r="E15" s="29">
        <v>70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 ht="15.75" thickTop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9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:29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</row>
    <row r="163" spans="1:29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</row>
    <row r="164" spans="1:29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</row>
    <row r="165" spans="1:29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</row>
    <row r="166" spans="1:29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</row>
    <row r="167" spans="1:29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</row>
    <row r="168" spans="1:29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</row>
    <row r="169" spans="1:29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</row>
    <row r="170" spans="1:29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</row>
    <row r="171" spans="1:29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</row>
    <row r="172" spans="1:29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</row>
    <row r="173" spans="1:29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</row>
    <row r="174" spans="1:29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</row>
    <row r="175" spans="1:29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</row>
    <row r="176" spans="1:29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</row>
    <row r="177" spans="1:29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1:29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1:29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1:29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1:29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1:29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1:29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1:29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1:29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1:29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3" spans="1:29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</row>
    <row r="194" spans="1:29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</row>
    <row r="195" spans="1:29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</row>
    <row r="196" spans="1:29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</row>
    <row r="197" spans="1:29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</row>
    <row r="198" spans="1:29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</row>
    <row r="199" spans="1:29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</row>
    <row r="200" spans="1:29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</row>
    <row r="201" spans="1:29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</row>
    <row r="202" spans="1:29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</row>
    <row r="203" spans="1:29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</row>
    <row r="204" spans="1:29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</row>
    <row r="205" spans="1:29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</row>
    <row r="206" spans="1:29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</row>
    <row r="207" spans="1:29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</row>
    <row r="208" spans="1:29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</row>
    <row r="209" spans="1:29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</row>
    <row r="210" spans="1:29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</row>
    <row r="211" spans="1:29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</row>
    <row r="212" spans="1:29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</row>
    <row r="213" spans="1:29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</row>
    <row r="214" spans="1:29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</row>
    <row r="215" spans="1:29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</row>
    <row r="216" spans="1:29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</row>
    <row r="217" spans="1:29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</row>
    <row r="218" spans="1:29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</row>
    <row r="219" spans="1:29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</row>
    <row r="220" spans="1:29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</row>
    <row r="221" spans="1:29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</row>
    <row r="222" spans="1:29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</row>
    <row r="223" spans="1:29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</row>
    <row r="224" spans="1:29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</row>
    <row r="225" spans="1:29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</row>
    <row r="226" spans="1:29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</row>
    <row r="227" spans="1:29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</row>
    <row r="228" spans="1:29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</row>
    <row r="229" spans="1:29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</row>
    <row r="230" spans="1:29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</row>
    <row r="231" spans="1:29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</row>
    <row r="232" spans="1:29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</row>
    <row r="233" spans="1:29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</row>
    <row r="234" spans="1:29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</row>
    <row r="235" spans="1:29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</row>
    <row r="236" spans="1:29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</row>
    <row r="237" spans="1:29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</row>
    <row r="238" spans="1:29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</row>
    <row r="239" spans="1:29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</row>
    <row r="240" spans="1:29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</row>
    <row r="241" spans="1:29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</row>
    <row r="242" spans="1:29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</row>
    <row r="243" spans="1:29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</row>
    <row r="244" spans="1:29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</row>
    <row r="245" spans="1:29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</row>
    <row r="246" spans="1:29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</row>
    <row r="247" spans="1:29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</row>
    <row r="248" spans="1:29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</row>
    <row r="249" spans="1:29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</row>
    <row r="250" spans="1:29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</row>
    <row r="251" spans="1:29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</row>
    <row r="252" spans="1:29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</row>
    <row r="253" spans="1:29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</row>
    <row r="254" spans="1:29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</row>
    <row r="255" spans="1:29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</row>
    <row r="256" spans="1:29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</row>
    <row r="257" spans="1:29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</row>
    <row r="258" spans="1:29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</row>
    <row r="259" spans="1:29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</row>
    <row r="260" spans="1:29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</row>
    <row r="261" spans="1:29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</row>
    <row r="262" spans="1:29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</row>
    <row r="263" spans="1:29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</row>
    <row r="264" spans="1:29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</row>
    <row r="265" spans="1:29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</row>
    <row r="266" spans="1:29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</row>
    <row r="267" spans="1:29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</row>
    <row r="268" spans="1:29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</row>
    <row r="269" spans="1:29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</row>
    <row r="270" spans="1:29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</row>
    <row r="271" spans="1:29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</row>
    <row r="272" spans="1:29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</row>
    <row r="273" spans="1:29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</row>
    <row r="274" spans="1:29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</row>
    <row r="275" spans="1:29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</row>
    <row r="276" spans="1:29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</row>
    <row r="277" spans="1:29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</row>
    <row r="278" spans="1:29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</row>
    <row r="279" spans="1:29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</row>
    <row r="280" spans="1:29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</row>
    <row r="281" spans="1:29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</row>
    <row r="282" spans="1:29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</row>
    <row r="283" spans="1:29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</row>
    <row r="284" spans="1:29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</row>
    <row r="285" spans="1:29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</row>
    <row r="286" spans="1:29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293" spans="1:29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</row>
    <row r="294" spans="1:29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</row>
    <row r="295" spans="1:29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</row>
    <row r="296" spans="1:29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</row>
    <row r="297" spans="1:29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</row>
    <row r="298" spans="1:29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</row>
    <row r="299" spans="1:29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</row>
    <row r="300" spans="1:29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</row>
    <row r="301" spans="1:29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</row>
    <row r="302" spans="1:29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</row>
    <row r="303" spans="1:29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</row>
    <row r="304" spans="1:29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</row>
    <row r="305" spans="1:29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</row>
    <row r="306" spans="1:29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</row>
    <row r="307" spans="1:29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</row>
    <row r="308" spans="1:29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</row>
    <row r="309" spans="1:29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</row>
    <row r="310" spans="1:29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</row>
    <row r="311" spans="1:29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</row>
    <row r="312" spans="1:29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</row>
    <row r="313" spans="1:29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</row>
    <row r="314" spans="1:29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</row>
    <row r="315" spans="1:29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</row>
    <row r="316" spans="1:29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</row>
    <row r="317" spans="1:29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</row>
    <row r="318" spans="1:29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</row>
    <row r="319" spans="1:29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</row>
    <row r="320" spans="1:29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</row>
    <row r="321" spans="1:29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</row>
    <row r="322" spans="1:29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</row>
    <row r="323" spans="1:29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</row>
    <row r="324" spans="1:29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</row>
    <row r="325" spans="1:29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</row>
    <row r="326" spans="1:29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</row>
    <row r="327" spans="1:29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</row>
    <row r="328" spans="1:29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</row>
    <row r="329" spans="1:29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</row>
    <row r="330" spans="1:29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</row>
    <row r="331" spans="1:29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</row>
    <row r="332" spans="1:29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</row>
    <row r="333" spans="1:29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</row>
    <row r="334" spans="1:29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</row>
    <row r="335" spans="1:29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</row>
    <row r="336" spans="1:29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</row>
    <row r="337" spans="1:29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</row>
    <row r="338" spans="1:29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</row>
    <row r="339" spans="1:29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</row>
    <row r="340" spans="1:29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</row>
    <row r="341" spans="1:29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</row>
    <row r="342" spans="1:29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</row>
    <row r="343" spans="1:29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</row>
    <row r="344" spans="1:29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</row>
    <row r="345" spans="1:29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</row>
    <row r="346" spans="1:29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</row>
    <row r="347" spans="1:29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</row>
    <row r="348" spans="1:29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</row>
    <row r="349" spans="1:29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</row>
    <row r="350" spans="1:29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</row>
    <row r="351" spans="1:29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</row>
    <row r="352" spans="1:29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</row>
    <row r="353" spans="1:29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</row>
    <row r="354" spans="1:29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</row>
    <row r="355" spans="1:29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</row>
    <row r="356" spans="1:29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</row>
    <row r="357" spans="1:29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</row>
    <row r="358" spans="1:29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</row>
    <row r="359" spans="1:29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</row>
    <row r="360" spans="1:29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</row>
    <row r="361" spans="1:29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</row>
    <row r="362" spans="1:29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</row>
    <row r="363" spans="1:29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</row>
    <row r="364" spans="1:29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</row>
    <row r="365" spans="1:29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</row>
    <row r="366" spans="1:29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</row>
    <row r="367" spans="1:29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</row>
    <row r="368" spans="1:29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</row>
    <row r="369" spans="1:29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</row>
    <row r="370" spans="1:29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</row>
    <row r="371" spans="1:29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</row>
    <row r="372" spans="1:29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</row>
    <row r="373" spans="1:29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</row>
    <row r="374" spans="1:29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</row>
    <row r="375" spans="1:29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</row>
    <row r="376" spans="1:29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</row>
    <row r="377" spans="1:29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</row>
    <row r="378" spans="1:29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</row>
    <row r="379" spans="1:29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</row>
    <row r="380" spans="1:29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</row>
    <row r="381" spans="1:29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</row>
    <row r="382" spans="1:29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</row>
    <row r="383" spans="1:29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</row>
    <row r="384" spans="1:29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</row>
    <row r="385" spans="1:29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</row>
    <row r="386" spans="1:29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</row>
    <row r="387" spans="1:29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</row>
  </sheetData>
  <hyperlinks>
    <hyperlink ref="E2" location="'Notice de calcul'!A1" display="Retour notice de calcul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topLeftCell="A4" workbookViewId="0">
      <selection activeCell="K14" sqref="K14"/>
    </sheetView>
  </sheetViews>
  <sheetFormatPr baseColWidth="10" defaultRowHeight="15" x14ac:dyDescent="0.25"/>
  <sheetData>
    <row r="1" spans="1:10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2"/>
      <c r="B2" s="22"/>
      <c r="C2" s="22"/>
      <c r="D2" s="22"/>
      <c r="E2" s="23" t="s">
        <v>26</v>
      </c>
      <c r="F2" s="22"/>
      <c r="G2" s="22"/>
      <c r="H2" s="22"/>
      <c r="I2" s="22"/>
      <c r="J2" s="22"/>
    </row>
    <row r="3" spans="1:10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0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0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</row>
  </sheetData>
  <hyperlinks>
    <hyperlink ref="E2" location="'Notice de calcul'!A1" display="Retour notice de calcul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activeCell="C4" sqref="C4"/>
    </sheetView>
  </sheetViews>
  <sheetFormatPr baseColWidth="10" defaultRowHeight="15" x14ac:dyDescent="0.25"/>
  <cols>
    <col min="1" max="1" width="22.140625" customWidth="1"/>
    <col min="2" max="2" width="21.85546875" customWidth="1"/>
  </cols>
  <sheetData>
    <row r="1" spans="1:12" ht="31.5" x14ac:dyDescent="0.5">
      <c r="A1" s="53" t="s">
        <v>28</v>
      </c>
      <c r="B1" s="54" t="s">
        <v>30</v>
      </c>
      <c r="C1" s="54"/>
      <c r="D1" s="54"/>
      <c r="E1" s="54"/>
      <c r="F1" s="54"/>
      <c r="G1" s="54"/>
      <c r="H1" s="54"/>
      <c r="I1" s="51"/>
      <c r="J1" s="51"/>
      <c r="K1" s="51"/>
      <c r="L1" s="51"/>
    </row>
    <row r="2" spans="1:12" ht="31.5" x14ac:dyDescent="0.5">
      <c r="A2" s="52">
        <v>1.2</v>
      </c>
      <c r="B2" s="55">
        <f>A2*1000/60</f>
        <v>20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31.5" x14ac:dyDescent="0.5">
      <c r="A3" s="52">
        <v>2.2999999999999998</v>
      </c>
      <c r="B3" s="55">
        <f t="shared" ref="B3:B8" si="0">A3*1000/60</f>
        <v>38.333333333333336</v>
      </c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31.5" x14ac:dyDescent="0.5">
      <c r="A4" s="52">
        <v>5.7</v>
      </c>
      <c r="B4" s="55">
        <f t="shared" si="0"/>
        <v>95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31.5" x14ac:dyDescent="0.5">
      <c r="A5" s="52">
        <v>11.7</v>
      </c>
      <c r="B5" s="55">
        <f t="shared" si="0"/>
        <v>195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31.5" x14ac:dyDescent="0.5">
      <c r="A6" s="52">
        <v>18</v>
      </c>
      <c r="B6" s="55">
        <f t="shared" si="0"/>
        <v>300</v>
      </c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31.5" x14ac:dyDescent="0.5">
      <c r="A7" s="52">
        <v>31</v>
      </c>
      <c r="B7" s="55">
        <f t="shared" si="0"/>
        <v>516.66666666666663</v>
      </c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ht="31.5" x14ac:dyDescent="0.5">
      <c r="A8" s="52">
        <v>55</v>
      </c>
      <c r="B8" s="55">
        <f t="shared" si="0"/>
        <v>916.66666666666663</v>
      </c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2" ht="31.5" x14ac:dyDescent="0.5">
      <c r="A9" s="52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spans="1:12" ht="31.5" x14ac:dyDescent="0.5">
      <c r="A10" s="52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ht="31.5" x14ac:dyDescent="0.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31.5" x14ac:dyDescent="0.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ht="31.5" x14ac:dyDescent="0.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 ht="31.5" x14ac:dyDescent="0.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2" ht="31.5" x14ac:dyDescent="0.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</row>
    <row r="16" spans="1:12" ht="31.5" x14ac:dyDescent="0.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</row>
    <row r="17" spans="1:12" ht="31.5" x14ac:dyDescent="0.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 ht="31.5" x14ac:dyDescent="0.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12" ht="31.5" x14ac:dyDescent="0.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Notice de calcul</vt:lpstr>
      <vt:lpstr>GAMME PA</vt:lpstr>
      <vt:lpstr>Série 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</dc:creator>
  <cp:lastModifiedBy>Propriétaire</cp:lastModifiedBy>
  <dcterms:created xsi:type="dcterms:W3CDTF">2012-12-08T13:43:02Z</dcterms:created>
  <dcterms:modified xsi:type="dcterms:W3CDTF">2021-05-28T10:31:21Z</dcterms:modified>
</cp:coreProperties>
</file>