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180" windowHeight="10110"/>
  </bookViews>
  <sheets>
    <sheet name="quizz" sheetId="1" r:id="rId1"/>
    <sheet name="résultat" sheetId="2" r:id="rId2"/>
  </sheets>
  <calcPr calcId="125725"/>
</workbook>
</file>

<file path=xl/calcChain.xml><?xml version="1.0" encoding="utf-8"?>
<calcChain xmlns="http://schemas.openxmlformats.org/spreadsheetml/2006/main">
  <c r="H5" i="1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3"/>
  <c r="H4"/>
  <c r="G123"/>
  <c r="G118"/>
  <c r="G113"/>
  <c r="G108"/>
  <c r="G103"/>
  <c r="G98"/>
  <c r="G93"/>
  <c r="G88"/>
  <c r="G83"/>
  <c r="G78"/>
  <c r="G73"/>
  <c r="G68"/>
  <c r="G63"/>
  <c r="G58"/>
  <c r="G53"/>
  <c r="G48"/>
  <c r="G43"/>
  <c r="G38"/>
  <c r="G33"/>
  <c r="G28"/>
  <c r="G23"/>
  <c r="G18"/>
  <c r="G13"/>
  <c r="G8"/>
  <c r="G3"/>
  <c r="F123"/>
  <c r="F118"/>
  <c r="F113"/>
  <c r="F108"/>
  <c r="F103"/>
  <c r="F98"/>
  <c r="F93"/>
  <c r="F88"/>
  <c r="F83"/>
  <c r="F78"/>
  <c r="F73"/>
  <c r="F68"/>
  <c r="F63"/>
  <c r="F58"/>
  <c r="F53"/>
  <c r="F48"/>
  <c r="F43"/>
  <c r="F38"/>
  <c r="F33"/>
  <c r="F28"/>
  <c r="F23"/>
  <c r="F13"/>
  <c r="F18"/>
  <c r="F8"/>
  <c r="F3"/>
  <c r="J6" s="1"/>
  <c r="B129" l="1"/>
  <c r="K6"/>
  <c r="C129"/>
  <c r="K4"/>
  <c r="C12" i="2"/>
  <c r="K3" i="1"/>
  <c r="K5"/>
  <c r="J5"/>
  <c r="J3"/>
  <c r="C9" i="2" s="1"/>
  <c r="J4" i="1"/>
  <c r="E11" i="2" l="1"/>
  <c r="C10"/>
  <c r="C11"/>
  <c r="E9"/>
  <c r="E10"/>
  <c r="E12"/>
  <c r="N5" i="1"/>
  <c r="N3"/>
  <c r="A6" i="2" s="1"/>
  <c r="N4" i="1"/>
  <c r="M6"/>
  <c r="M3"/>
  <c r="M4"/>
  <c r="M5"/>
  <c r="N6"/>
  <c r="A4" i="2" l="1"/>
</calcChain>
</file>

<file path=xl/sharedStrings.xml><?xml version="1.0" encoding="utf-8"?>
<sst xmlns="http://schemas.openxmlformats.org/spreadsheetml/2006/main" count="345" uniqueCount="149">
  <si>
    <t>1/ Mon collègue me présente un compte-rendu de notre dernier projet</t>
  </si>
  <si>
    <t>2/ Dans la vie de tous les jours</t>
  </si>
  <si>
    <t>3/ Dans une réunion</t>
  </si>
  <si>
    <t>4/ Lors de la signature d’un contrat</t>
  </si>
  <si>
    <t>5/ Avec mes supérieurs</t>
  </si>
  <si>
    <t>6/ Dans un travail de groupe</t>
  </si>
  <si>
    <t>7/ Si je devais classer mes qualités, ce serait :</t>
  </si>
  <si>
    <t>8/ Dans les conversations, ce qui me caractérise le plus :</t>
  </si>
  <si>
    <t>9/ Je suis une personne :</t>
  </si>
  <si>
    <t>10/ J’aime les gens :</t>
  </si>
  <si>
    <t>11/ Ce qui me caractérise le plus :</t>
  </si>
  <si>
    <t>12/ Ce qui me reflète le mieux :</t>
  </si>
  <si>
    <t>13/ Les qualités que j’aime :</t>
  </si>
  <si>
    <t>14/ Parmi les métiers proposés, je choisirais celui de :</t>
  </si>
  <si>
    <t>15/ En règle générale, je suis plutôt : </t>
  </si>
  <si>
    <t>16/ Les qualités qui me caractérisent le plus :    </t>
  </si>
  <si>
    <t>17/ Pour résoudre un problème avec mon équipe :</t>
  </si>
  <si>
    <t>18/ C’est dimanche, j’ai prévu :</t>
  </si>
  <si>
    <t>19/ Le plus souvent, vous êtes :</t>
  </si>
  <si>
    <t>20/ Face à une nouvelle situation, vous êtes :  </t>
  </si>
  <si>
    <t>21/ Ce que les autres apprécient chez vous :</t>
  </si>
  <si>
    <t>22/ Dans les conversations, vous êtes plutôt :</t>
  </si>
  <si>
    <t>23/ Dans la vie, il faut se lever le matin, pour :</t>
  </si>
  <si>
    <t>24/ Pour réussir, il faut savoir :</t>
  </si>
  <si>
    <t>25/ On vous qualifie le plus souvent de :</t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</si>
  <si>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suis à son écoute, attentif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</si>
  <si>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lui fais comprendre que la décision finale m’appartient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</si>
  <si>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m’attache aux détails de son exposé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</si>
  <si>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le coupe souvent avec des anecdotes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</si>
  <si>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J’aime relever des défis, il me faut de l’action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</si>
  <si>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Avec moi les gens ne s’ennuient jamais, j’aime divertir les autres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</si>
  <si>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Je suis plutôt compréhensif, je n’aime pas blesser les autres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</si>
  <si>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Je suis prudent, je ne donne pas ma confiance facilement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</si>
  <si>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Je suis à l’écoute des avis de chacun afin d’éviter les conflits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</si>
  <si>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Je suis coopératif, tant que tout le monde se conforme aux règles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</si>
  <si>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Mon avis est primordial, je ne lâche pas de terrain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</si>
  <si>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Je séduis les autres pour les convaincre de me suivre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</si>
  <si>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Je m’entoure de précautions et vérifie scrupuleusement tous les termes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</si>
  <si>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Je suis ferme et déterminé sur les clauses de l’accord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</si>
  <si>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J’influence mon interlocuteur pour le convaincre de faire un geste supplémentaire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</si>
  <si>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Je m’arrange pour que tout le monde soit satisfait quitte à faire une concession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</si>
  <si>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suis facile à guider, j’obéis aux règles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</si>
  <si>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fais preuve d’audace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</si>
  <si>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Ils savent qu’ils peuvent vraiment compter sur moi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</si>
  <si>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suis aimable, je fais tout pour les charmer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</si>
  <si>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Je suis plein de bonne volonté, la cohésion du groupe est importante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</si>
  <si>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J’ai la tête sur les épaules et j’impose mon point de vue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</si>
  <si>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Je me conforme aux règles et vérifie que toutes les normes sont respectées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</si>
  <si>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Je m’attache à ce que tout se passe dans la bonne humeur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</si>
  <si>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La fiabilité, je suis méticuleux et ponctuel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</si>
  <si>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La détermination, je dois atteindre mes objectifs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</si>
  <si>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L’altruisme, j’aime rendre service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</si>
  <si>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La sociabilité, j’ai le contact facile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</si>
  <si>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J’aime quand les gens sont précis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</si>
  <si>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J’aime la convivialité, discuter de choses concrètes sans trop se prendre au sérieux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</si>
  <si>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J’écoute plus que je ne parle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</si>
  <si>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Je parle plus que je n’écoute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</si>
  <si>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D’humeur égale, calme, difficilement irritable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</si>
  <si>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Joviale qui aime plaisanter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</si>
  <si>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Précise et exacte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</si>
  <si>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Fonceuse, audacieuse, qui déborde d’énergie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</si>
  <si>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Disciplinés, qui savent se dominer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</si>
  <si>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Généreux, qui désirent partager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</si>
  <si>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Animés et sociables, qui s’expriment par gestes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</si>
  <si>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Persévérants, qui n’abandonnent pas et vont jusqu’au bout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</si>
  <si>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J’ai l’esprit de compétition, je suis un battant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</si>
  <si>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suis expansif, sociable, j’ai confiance en moi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</si>
  <si>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suis attentionné et prévenant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</si>
  <si>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J’ai le goût de la perfection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</si>
  <si>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J’aime les compliments, les éloges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</si>
  <si>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suis bienveillant, prêt à donner ou à aider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</si>
  <si>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suis formel et garde mes distances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</si>
  <si>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J’ai de la force de caractère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</si>
  <si>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L’empathie, comprendre les sentiments de l’autre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</si>
  <si>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La précision et la perfection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</si>
  <si>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La détermination et la force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</si>
  <si>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Le sens de l’humour, une certaine philosophie de la vie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</si>
  <si>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Infirmier, pour son dévouement aux autres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</si>
  <si>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Entrepreneur, pour son sens du challenge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</si>
  <si>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Comptable ou juriste, pour sa précision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</si>
  <si>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Journaliste ou écrivain, pour son côté investigateur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</si>
  <si>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Respectueux des règles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</si>
  <si>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Entreprenant et aventurier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</si>
  <si>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Optimiste et positif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</si>
  <si>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Prêt à aider les autres et arrangeant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</si>
  <si>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suis courageux et fais preuve de bravoure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</si>
  <si>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sais stimuler les autres et les inspirer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</si>
  <si>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me conforme aux règles et aux lois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</si>
  <si>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suis paisible, j’aime le calme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</si>
  <si>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m’adapte et fais preuve de flexibilité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</si>
  <si>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J’aime la confrontation, je sais ce qu’il faut faire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</si>
  <si>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suis décontracté, j’adore convaincre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</si>
  <si>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Je leur rappelle les règles à respecter pour surmonter la crise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</si>
  <si>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D’organiser une petite fête avec les amis et voisins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</si>
  <si>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De faire ce que j’aime sans m’occuper des autres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</si>
  <si>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De m’occuper de ceux qui ont besoin d’aide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</si>
  <si>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De mettre de l’ordre dans mes papiers afin d’avoir l’esprit libre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</si>
  <si>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Content de vous et satisfait de vos actions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</si>
  <si>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Confiant, vous avez foi dans les autres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</si>
  <si>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Attentif au travail bien fait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</si>
  <si>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Affirmatif, vous n’admettez pas le doute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</si>
  <si>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Aventureux, vous aimez relever les défis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</si>
  <si>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Ouvert aux suggestions, réceptif aux idées des autres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</si>
  <si>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Chaleureux, vous allez connaître de nouvelles personnes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</si>
  <si>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Modéré, vous évitez les extrêmes et respectez les conventions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</si>
  <si>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Votre calme et votre patience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</si>
  <si>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Votre goût du détail, vous êtes bien documenté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</si>
  <si>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Votre vigueur, vous êtes énergique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</si>
  <si>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Votre convivialité, vous aimez la compagnie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</si>
  <si>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Loquace, vous aimez parler de sujets variés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</si>
  <si>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A l’écoute, vous savez vous contrôler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</si>
  <si>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A l’écoute, chaque mot a son importance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</si>
  <si>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Loquace, vous aimez diriger la conversation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</si>
  <si>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Rechercher l’excellence… Faire mieux qu’hier !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</si>
  <si>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Créer de nouveaux contacts… Agrandir son cercle de relations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</si>
  <si>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Vivre un nouveau défi… Chaque jour est un nouveau challenge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</si>
  <si>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    Travailler en équipe… Avancer ensemble et en paix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</si>
  <si>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Être diplomate et avoir du tact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</si>
  <si>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Prendre des risques et être intrépide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</si>
  <si>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Être beau parleur et brillant en société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</si>
  <si>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Être réfléchi et analytique</t>
    </r>
  </si>
  <si>
    <r>
      <t>1.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Hyperactif, vous ne tenez pas en place</t>
    </r>
  </si>
  <si>
    <r>
      <t>2.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Populaire, vous êtes apprécié par la plupart</t>
    </r>
  </si>
  <si>
    <r>
      <t>3.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Amical, vous êtes à l’écoute des autres</t>
    </r>
  </si>
  <si>
    <r>
      <t>4.</t>
    </r>
    <r>
      <rPr>
        <sz val="7"/>
        <color rgb="FF444444"/>
        <rFont val="Times New Roman"/>
        <family val="1"/>
      </rPr>
      <t xml:space="preserve">              </t>
    </r>
    <r>
      <rPr>
        <sz val="10"/>
        <color rgb="FF444444"/>
        <rFont val="Times New Roman"/>
        <family val="1"/>
      </rPr>
      <t>Ordonné, vous êtes soigneux et organisé</t>
    </r>
  </si>
  <si>
    <t>d</t>
  </si>
  <si>
    <t>s</t>
  </si>
  <si>
    <t>i</t>
  </si>
  <si>
    <t>c</t>
  </si>
  <si>
    <t>naturel</t>
  </si>
  <si>
    <t>adapté</t>
  </si>
  <si>
    <t>Stable</t>
  </si>
  <si>
    <t>R nat</t>
  </si>
  <si>
    <t>R ad</t>
  </si>
  <si>
    <t>Style naturel</t>
  </si>
  <si>
    <t>Style adapté</t>
  </si>
  <si>
    <t>Quel est mon profil ?</t>
  </si>
  <si>
    <t>Dominance</t>
  </si>
  <si>
    <t>Influence</t>
  </si>
  <si>
    <t>Conformité</t>
  </si>
  <si>
    <t>STYLE NATUREL</t>
  </si>
  <si>
    <t>STYLE ADAPTE</t>
  </si>
  <si>
    <t xml:space="preserve">Dominante </t>
  </si>
  <si>
    <t xml:space="preserve">Influent </t>
  </si>
  <si>
    <t xml:space="preserve">Stable </t>
  </si>
  <si>
    <t xml:space="preserve">Conforme </t>
  </si>
  <si>
    <t>Vous correspond le plus</t>
  </si>
  <si>
    <t>Vous correspond le moins</t>
  </si>
  <si>
    <r>
      <rPr>
        <b/>
        <sz val="18"/>
        <color theme="1"/>
        <rFont val="Arial"/>
        <family val="2"/>
      </rPr>
      <t>Quel est votre profil DISC ?</t>
    </r>
    <r>
      <rPr>
        <sz val="10"/>
        <color theme="1"/>
        <rFont val="Arial"/>
        <family val="2"/>
      </rPr>
      <t xml:space="preserve">
Pour le savoir,  je vais vous demander de répondre le plus naturellement et le plus rapidement possible. Ne réfléchissez pas, ne (vous) mentez pas; il n’y a ni bonne, ni mauvaise réponse et aucun enjeu, si ce n’est celui de mieux vous connaitre et de mieux communiquer.
Pour chacune des questions, cochez d'un </t>
    </r>
    <r>
      <rPr>
        <b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 xml:space="preserve"> la réponse qui vous correspond le plus et celle qui vous correspond le moins. 
</t>
    </r>
    <r>
      <rPr>
        <i/>
        <sz val="9"/>
        <color theme="1"/>
        <rFont val="Arial"/>
        <family val="2"/>
      </rPr>
      <t>(par question il faut un x dans la colonne "le plus" et un x dans la colonne "le moins". Attention, ils ne peuvent être sur la même ligne).
d'après etpourtantelletourne.com</t>
    </r>
  </si>
</sst>
</file>

<file path=xl/styles.xml><?xml version="1.0" encoding="utf-8"?>
<styleSheet xmlns="http://schemas.openxmlformats.org/spreadsheetml/2006/main">
  <fonts count="1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rgb="FF444444"/>
      <name val="Arial Unicode MS"/>
      <family val="2"/>
    </font>
    <font>
      <sz val="10"/>
      <color rgb="FF444444"/>
      <name val="Times New Roman"/>
      <family val="1"/>
    </font>
    <font>
      <sz val="7"/>
      <color rgb="FF444444"/>
      <name val="Times New Roman"/>
      <family val="1"/>
    </font>
    <font>
      <b/>
      <sz val="12"/>
      <color rgb="FF444444"/>
      <name val="Times New Roman"/>
      <family val="1"/>
    </font>
    <font>
      <sz val="16"/>
      <color theme="1"/>
      <name val="Arial"/>
      <family val="2"/>
    </font>
    <font>
      <sz val="26"/>
      <color theme="1"/>
      <name val="Arial"/>
      <family val="2"/>
    </font>
    <font>
      <b/>
      <sz val="14"/>
      <color theme="0"/>
      <name val="Arial"/>
      <family val="2"/>
    </font>
    <font>
      <b/>
      <sz val="18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10" fillId="0" borderId="0" xfId="0" applyFont="1" applyProtection="1">
      <protection hidden="1"/>
    </xf>
    <xf numFmtId="0" fontId="0" fillId="0" borderId="0" xfId="0" applyProtection="1">
      <protection hidden="1"/>
    </xf>
    <xf numFmtId="0" fontId="9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Protection="1">
      <protection hidden="1"/>
    </xf>
    <xf numFmtId="9" fontId="2" fillId="0" borderId="0" xfId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1" xfId="0" applyBorder="1" applyAlignment="1" applyProtection="1">
      <alignment horizontal="center" wrapText="1"/>
      <protection hidden="1"/>
    </xf>
    <xf numFmtId="0" fontId="5" fillId="2" borderId="0" xfId="0" applyFont="1" applyFill="1" applyProtection="1">
      <protection hidden="1"/>
    </xf>
    <xf numFmtId="0" fontId="0" fillId="2" borderId="1" xfId="0" applyFill="1" applyBorder="1" applyAlignment="1" applyProtection="1">
      <alignment horizontal="center"/>
      <protection locked="0"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3" fillId="2" borderId="0" xfId="0" applyFont="1" applyFill="1" applyProtection="1">
      <protection hidden="1"/>
    </xf>
    <xf numFmtId="0" fontId="6" fillId="0" borderId="0" xfId="0" applyFont="1" applyAlignment="1" applyProtection="1">
      <alignment horizontal="left" indent="20"/>
      <protection hidden="1"/>
    </xf>
    <xf numFmtId="0" fontId="0" fillId="0" borderId="1" xfId="0" applyBorder="1" applyAlignment="1" applyProtection="1">
      <alignment horizontal="center"/>
      <protection locked="0" hidden="1"/>
    </xf>
    <xf numFmtId="0" fontId="6" fillId="0" borderId="0" xfId="0" applyFont="1" applyAlignment="1" applyProtection="1">
      <alignment horizontal="left" indent="16"/>
      <protection hidden="1"/>
    </xf>
    <xf numFmtId="0" fontId="6" fillId="0" borderId="0" xfId="0" applyFont="1" applyAlignment="1" applyProtection="1">
      <alignment horizontal="left" indent="15"/>
      <protection hidden="1"/>
    </xf>
    <xf numFmtId="0" fontId="6" fillId="0" borderId="0" xfId="0" applyFont="1" applyAlignment="1" applyProtection="1">
      <alignment horizontal="left" indent="8"/>
      <protection hidden="1"/>
    </xf>
    <xf numFmtId="0" fontId="6" fillId="0" borderId="0" xfId="0" applyFont="1" applyAlignment="1" applyProtection="1">
      <alignment horizontal="left" indent="23"/>
      <protection hidden="1"/>
    </xf>
    <xf numFmtId="0" fontId="6" fillId="0" borderId="0" xfId="0" applyFont="1" applyAlignment="1" applyProtection="1">
      <alignment horizontal="left" indent="11"/>
      <protection hidden="1"/>
    </xf>
    <xf numFmtId="0" fontId="6" fillId="0" borderId="0" xfId="0" applyFont="1" applyAlignment="1" applyProtection="1">
      <alignment horizontal="left" indent="24"/>
      <protection hidden="1"/>
    </xf>
    <xf numFmtId="0" fontId="6" fillId="0" borderId="0" xfId="0" applyFont="1" applyAlignment="1" applyProtection="1">
      <alignment horizontal="left" indent="7"/>
      <protection hidden="1"/>
    </xf>
    <xf numFmtId="0" fontId="6" fillId="0" borderId="0" xfId="0" applyFont="1" applyAlignment="1" applyProtection="1">
      <alignment horizontal="left" indent="18"/>
      <protection hidden="1"/>
    </xf>
    <xf numFmtId="0" fontId="6" fillId="0" borderId="0" xfId="0" applyFont="1" applyAlignment="1" applyProtection="1">
      <alignment horizontal="left" indent="26"/>
      <protection hidden="1"/>
    </xf>
    <xf numFmtId="0" fontId="6" fillId="0" borderId="0" xfId="0" applyFont="1" applyAlignment="1" applyProtection="1">
      <alignment horizontal="left" indent="21"/>
      <protection hidden="1"/>
    </xf>
    <xf numFmtId="0" fontId="6" fillId="0" borderId="0" xfId="0" applyFont="1" applyAlignment="1" applyProtection="1">
      <alignment horizontal="left" indent="22"/>
      <protection hidden="1"/>
    </xf>
    <xf numFmtId="0" fontId="8" fillId="2" borderId="0" xfId="0" applyFont="1" applyFill="1" applyProtection="1">
      <protection hidden="1"/>
    </xf>
    <xf numFmtId="0" fontId="6" fillId="0" borderId="0" xfId="0" applyFont="1" applyAlignment="1" applyProtection="1">
      <alignment horizontal="left" indent="29"/>
      <protection hidden="1"/>
    </xf>
    <xf numFmtId="0" fontId="6" fillId="0" borderId="0" xfId="0" applyFont="1" applyAlignment="1" applyProtection="1">
      <alignment horizontal="left" indent="25"/>
      <protection hidden="1"/>
    </xf>
    <xf numFmtId="0" fontId="6" fillId="0" borderId="0" xfId="0" applyFont="1" applyAlignment="1" applyProtection="1">
      <alignment horizontal="left" indent="27"/>
      <protection hidden="1"/>
    </xf>
    <xf numFmtId="0" fontId="0" fillId="0" borderId="0" xfId="0" applyAlignment="1" applyProtection="1">
      <alignment horizontal="left" vertical="top" wrapText="1"/>
      <protection hidden="1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colors>
    <mruColors>
      <color rgb="FF18B81C"/>
      <color rgb="FFFC424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résultat!$C$8</c:f>
              <c:strCache>
                <c:ptCount val="1"/>
                <c:pt idx="0">
                  <c:v>STYLE NATUREL</c:v>
                </c:pt>
              </c:strCache>
            </c:strRef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dPt>
            <c:idx val="0"/>
            <c:spPr>
              <a:solidFill>
                <a:srgbClr val="FF000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18B81C"/>
              </a:solidFill>
            </c:spPr>
          </c:dPt>
          <c:dPt>
            <c:idx val="3"/>
            <c:spPr>
              <a:solidFill>
                <a:srgbClr val="0070C0"/>
              </a:solidFill>
            </c:spPr>
          </c:dPt>
          <c:cat>
            <c:strRef>
              <c:f>résultat!$A$9:$B$12</c:f>
              <c:strCache>
                <c:ptCount val="4"/>
                <c:pt idx="0">
                  <c:v>Dominance</c:v>
                </c:pt>
                <c:pt idx="1">
                  <c:v>Influence</c:v>
                </c:pt>
                <c:pt idx="2">
                  <c:v>Stable</c:v>
                </c:pt>
                <c:pt idx="3">
                  <c:v>Conformité</c:v>
                </c:pt>
              </c:strCache>
            </c:strRef>
          </c:cat>
          <c:val>
            <c:numRef>
              <c:f>résultat!$C$9:$C$12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shape val="cylinder"/>
        <c:axId val="61616896"/>
        <c:axId val="61618432"/>
        <c:axId val="0"/>
      </c:bar3DChart>
      <c:catAx>
        <c:axId val="61616896"/>
        <c:scaling>
          <c:orientation val="minMax"/>
        </c:scaling>
        <c:axPos val="b"/>
        <c:tickLblPos val="nextTo"/>
        <c:crossAx val="61618432"/>
        <c:crosses val="autoZero"/>
        <c:auto val="1"/>
        <c:lblAlgn val="ctr"/>
        <c:lblOffset val="100"/>
      </c:catAx>
      <c:valAx>
        <c:axId val="61618432"/>
        <c:scaling>
          <c:orientation val="minMax"/>
        </c:scaling>
        <c:axPos val="l"/>
        <c:majorGridlines/>
        <c:numFmt formatCode="0%" sourceLinked="0"/>
        <c:tickLblPos val="nextTo"/>
        <c:crossAx val="61616896"/>
        <c:crosses val="autoZero"/>
        <c:crossBetween val="between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résultat!$E$8</c:f>
              <c:strCache>
                <c:ptCount val="1"/>
                <c:pt idx="0">
                  <c:v>STYLE ADAPTE</c:v>
                </c:pt>
              </c:strCache>
            </c:strRef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dPt>
            <c:idx val="0"/>
            <c:spPr>
              <a:solidFill>
                <a:srgbClr val="FF0000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18B81C"/>
              </a:solidFill>
            </c:spPr>
          </c:dPt>
          <c:dPt>
            <c:idx val="3"/>
            <c:spPr>
              <a:solidFill>
                <a:srgbClr val="0070C0"/>
              </a:solidFill>
            </c:spPr>
          </c:dPt>
          <c:dLbls>
            <c:showVal val="1"/>
          </c:dLbls>
          <c:cat>
            <c:strRef>
              <c:f>résultat!$A$9:$B$12</c:f>
              <c:strCache>
                <c:ptCount val="4"/>
                <c:pt idx="0">
                  <c:v>Dominance</c:v>
                </c:pt>
                <c:pt idx="1">
                  <c:v>Influence</c:v>
                </c:pt>
                <c:pt idx="2">
                  <c:v>Stable</c:v>
                </c:pt>
                <c:pt idx="3">
                  <c:v>Conformité</c:v>
                </c:pt>
              </c:strCache>
            </c:strRef>
          </c:cat>
          <c:val>
            <c:numRef>
              <c:f>résultat!$E$9:$E$12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hape val="cylinder"/>
        <c:axId val="62521344"/>
        <c:axId val="62522880"/>
        <c:axId val="0"/>
      </c:bar3DChart>
      <c:catAx>
        <c:axId val="62521344"/>
        <c:scaling>
          <c:orientation val="minMax"/>
        </c:scaling>
        <c:axPos val="b"/>
        <c:tickLblPos val="nextTo"/>
        <c:crossAx val="62522880"/>
        <c:crosses val="autoZero"/>
        <c:auto val="1"/>
        <c:lblAlgn val="ctr"/>
        <c:lblOffset val="100"/>
      </c:catAx>
      <c:valAx>
        <c:axId val="62522880"/>
        <c:scaling>
          <c:orientation val="minMax"/>
        </c:scaling>
        <c:axPos val="l"/>
        <c:majorGridlines/>
        <c:numFmt formatCode="0%" sourceLinked="0"/>
        <c:tickLblPos val="nextTo"/>
        <c:crossAx val="62521344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7</xdr:row>
      <xdr:rowOff>333375</xdr:rowOff>
    </xdr:from>
    <xdr:to>
      <xdr:col>5</xdr:col>
      <xdr:colOff>352425</xdr:colOff>
      <xdr:row>23</xdr:row>
      <xdr:rowOff>152400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542925</xdr:colOff>
      <xdr:row>7</xdr:row>
      <xdr:rowOff>352425</xdr:rowOff>
    </xdr:from>
    <xdr:to>
      <xdr:col>12</xdr:col>
      <xdr:colOff>352425</xdr:colOff>
      <xdr:row>24</xdr:row>
      <xdr:rowOff>9525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9"/>
  <sheetViews>
    <sheetView tabSelected="1" workbookViewId="0">
      <pane ySplit="2" topLeftCell="A3" activePane="bottomLeft" state="frozen"/>
      <selection pane="bottomLeft" activeCell="B4" sqref="B4"/>
    </sheetView>
  </sheetViews>
  <sheetFormatPr baseColWidth="10" defaultRowHeight="12.75"/>
  <cols>
    <col min="1" max="1" width="84.85546875" style="2" customWidth="1"/>
    <col min="2" max="3" width="16.28515625" style="2" customWidth="1"/>
    <col min="4" max="7" width="11.42578125" style="2" hidden="1" customWidth="1"/>
    <col min="8" max="8" width="74.28515625" style="10" customWidth="1"/>
    <col min="9" max="17" width="11.42578125" style="2" hidden="1" customWidth="1"/>
    <col min="18" max="18" width="103" style="2" hidden="1" customWidth="1"/>
    <col min="19" max="16384" width="11.42578125" style="2"/>
  </cols>
  <sheetData>
    <row r="1" spans="1:14" ht="130.5" customHeight="1">
      <c r="A1" s="35" t="s">
        <v>148</v>
      </c>
      <c r="B1" s="35"/>
      <c r="C1" s="35"/>
      <c r="D1" s="2" t="s">
        <v>129</v>
      </c>
      <c r="E1" s="2" t="s">
        <v>130</v>
      </c>
      <c r="F1" s="2" t="s">
        <v>132</v>
      </c>
      <c r="G1" s="2" t="s">
        <v>133</v>
      </c>
      <c r="J1" s="2" t="s">
        <v>134</v>
      </c>
      <c r="K1" s="2" t="s">
        <v>135</v>
      </c>
    </row>
    <row r="2" spans="1:14" ht="28.5" customHeight="1">
      <c r="A2" s="11"/>
      <c r="B2" s="12" t="s">
        <v>146</v>
      </c>
      <c r="C2" s="12" t="s">
        <v>147</v>
      </c>
    </row>
    <row r="3" spans="1:14" s="16" customFormat="1" ht="17.25">
      <c r="A3" s="13" t="s">
        <v>0</v>
      </c>
      <c r="B3" s="14"/>
      <c r="C3" s="14"/>
      <c r="D3" s="15"/>
      <c r="E3" s="15"/>
      <c r="F3" s="16" t="str">
        <f>IF(B4="x",D4,IF(B5="x",D5,IF(B6="x",D6,IF(B7="x",D7,""))))</f>
        <v/>
      </c>
      <c r="G3" s="16" t="str">
        <f>IF(C4="x",E4,IF(C5="x",E5,IF(C6="x",E6,IF(C7="x",E7,""))))</f>
        <v/>
      </c>
      <c r="H3" s="17" t="str">
        <f>IF(AND(B3="x",C3="x"),"erreur","")</f>
        <v/>
      </c>
      <c r="I3" s="16" t="s">
        <v>142</v>
      </c>
      <c r="J3" s="16">
        <f>COUNTIF(F:F,"d")</f>
        <v>0</v>
      </c>
      <c r="K3" s="16">
        <f>COUNTIF(G:G,"d")</f>
        <v>0</v>
      </c>
      <c r="M3" s="15" t="str">
        <f>IF(J3=MAX($J$3:$J$6),I3,"")</f>
        <v xml:space="preserve">Dominante </v>
      </c>
      <c r="N3" s="15" t="str">
        <f>IF(K3=MAX($K$3:$K$6),I3,"")</f>
        <v xml:space="preserve">Dominante </v>
      </c>
    </row>
    <row r="4" spans="1:14">
      <c r="A4" s="18" t="s">
        <v>25</v>
      </c>
      <c r="B4" s="19"/>
      <c r="C4" s="19"/>
      <c r="D4" s="2" t="s">
        <v>125</v>
      </c>
      <c r="E4" s="2" t="s">
        <v>126</v>
      </c>
      <c r="H4" s="10" t="str">
        <f>IF(AND(B4="x",C4="x"),"erreur","")</f>
        <v/>
      </c>
      <c r="I4" s="2" t="s">
        <v>143</v>
      </c>
      <c r="J4" s="2">
        <f>COUNTIF(F:F,"i")</f>
        <v>0</v>
      </c>
      <c r="K4" s="2">
        <f>COUNTIF(G:G,"i")</f>
        <v>0</v>
      </c>
      <c r="M4" s="9" t="str">
        <f t="shared" ref="M4:M6" si="0">IF(J4=MAX($J$3:$J$6),I4,"")</f>
        <v xml:space="preserve">Influent </v>
      </c>
      <c r="N4" s="9" t="str">
        <f t="shared" ref="N4:N6" si="1">IF(K4=MAX($K$3:$K$6),I4,"")</f>
        <v xml:space="preserve">Influent </v>
      </c>
    </row>
    <row r="5" spans="1:14">
      <c r="A5" s="18" t="s">
        <v>26</v>
      </c>
      <c r="B5" s="19"/>
      <c r="C5" s="19"/>
      <c r="D5" s="2" t="s">
        <v>126</v>
      </c>
      <c r="E5" s="2" t="s">
        <v>125</v>
      </c>
      <c r="H5" s="10" t="str">
        <f t="shared" ref="H5:H68" si="2">IF(AND(B5="x",C5="x"),"erreur","")</f>
        <v/>
      </c>
      <c r="I5" s="2" t="s">
        <v>144</v>
      </c>
      <c r="J5" s="2">
        <f>COUNTIF(F:F,"s")</f>
        <v>0</v>
      </c>
      <c r="K5" s="2">
        <f>COUNTIF(G:G,"s")</f>
        <v>0</v>
      </c>
      <c r="M5" s="9" t="str">
        <f t="shared" si="0"/>
        <v xml:space="preserve">Stable </v>
      </c>
      <c r="N5" s="9" t="str">
        <f t="shared" si="1"/>
        <v xml:space="preserve">Stable </v>
      </c>
    </row>
    <row r="6" spans="1:14">
      <c r="A6" s="18" t="s">
        <v>27</v>
      </c>
      <c r="B6" s="19"/>
      <c r="C6" s="19"/>
      <c r="D6" s="2" t="s">
        <v>127</v>
      </c>
      <c r="E6" s="2" t="s">
        <v>128</v>
      </c>
      <c r="H6" s="10" t="str">
        <f t="shared" si="2"/>
        <v/>
      </c>
      <c r="I6" s="2" t="s">
        <v>145</v>
      </c>
      <c r="J6" s="2">
        <f>COUNTIF($F:$F,"c")</f>
        <v>0</v>
      </c>
      <c r="K6" s="2">
        <f>COUNTIF(G:G,"c")</f>
        <v>0</v>
      </c>
      <c r="M6" s="9" t="str">
        <f t="shared" si="0"/>
        <v xml:space="preserve">Conforme </v>
      </c>
      <c r="N6" s="9" t="str">
        <f t="shared" si="1"/>
        <v xml:space="preserve">Conforme </v>
      </c>
    </row>
    <row r="7" spans="1:14">
      <c r="A7" s="18" t="s">
        <v>28</v>
      </c>
      <c r="B7" s="19"/>
      <c r="C7" s="19"/>
      <c r="D7" s="2" t="s">
        <v>128</v>
      </c>
      <c r="E7" s="2" t="s">
        <v>127</v>
      </c>
      <c r="H7" s="10" t="str">
        <f t="shared" si="2"/>
        <v/>
      </c>
    </row>
    <row r="8" spans="1:14" s="16" customFormat="1" ht="17.25">
      <c r="A8" s="13" t="s">
        <v>1</v>
      </c>
      <c r="B8" s="14"/>
      <c r="C8" s="14"/>
      <c r="D8" s="15"/>
      <c r="E8" s="15"/>
      <c r="F8" s="16" t="str">
        <f>IF(B9="x",D9,IF(B10="x",D10,IF(B11="x",D11,IF(B12="x",D12,""))))</f>
        <v/>
      </c>
      <c r="G8" s="16" t="str">
        <f>IF(C9="x",E9,IF(C10="x",E10,IF(C11="x",E11,IF(C12="x",E12,""))))</f>
        <v/>
      </c>
      <c r="H8" s="17" t="str">
        <f t="shared" si="2"/>
        <v/>
      </c>
    </row>
    <row r="9" spans="1:14">
      <c r="A9" s="20" t="s">
        <v>29</v>
      </c>
      <c r="B9" s="19"/>
      <c r="C9" s="19"/>
      <c r="D9" s="2" t="s">
        <v>126</v>
      </c>
      <c r="E9" s="2" t="s">
        <v>125</v>
      </c>
      <c r="H9" s="10" t="str">
        <f t="shared" si="2"/>
        <v/>
      </c>
    </row>
    <row r="10" spans="1:14">
      <c r="A10" s="20" t="s">
        <v>30</v>
      </c>
      <c r="B10" s="19"/>
      <c r="C10" s="19"/>
      <c r="D10" s="2" t="s">
        <v>128</v>
      </c>
      <c r="E10" s="2" t="s">
        <v>127</v>
      </c>
      <c r="H10" s="10" t="str">
        <f t="shared" si="2"/>
        <v/>
      </c>
    </row>
    <row r="11" spans="1:14">
      <c r="A11" s="20" t="s">
        <v>31</v>
      </c>
      <c r="B11" s="19"/>
      <c r="C11" s="19"/>
      <c r="D11" s="2" t="s">
        <v>125</v>
      </c>
      <c r="E11" s="2" t="s">
        <v>126</v>
      </c>
      <c r="H11" s="10" t="str">
        <f t="shared" si="2"/>
        <v/>
      </c>
    </row>
    <row r="12" spans="1:14">
      <c r="A12" s="20" t="s">
        <v>32</v>
      </c>
      <c r="B12" s="19"/>
      <c r="C12" s="19"/>
      <c r="D12" s="2" t="s">
        <v>127</v>
      </c>
      <c r="E12" s="2" t="s">
        <v>128</v>
      </c>
      <c r="H12" s="10" t="str">
        <f t="shared" si="2"/>
        <v/>
      </c>
    </row>
    <row r="13" spans="1:14" s="16" customFormat="1" ht="17.25">
      <c r="A13" s="13" t="s">
        <v>2</v>
      </c>
      <c r="B13" s="14"/>
      <c r="C13" s="14"/>
      <c r="D13" s="15"/>
      <c r="E13" s="15"/>
      <c r="F13" s="16" t="str">
        <f t="shared" ref="F13" si="3">IF(B14="x",D14,IF(B15="x",D15,IF(B16="x",D16,IF(B17="x",D17,""))))</f>
        <v/>
      </c>
      <c r="G13" s="16" t="str">
        <f>IF(C14="x",E14,IF(C15="x",E15,IF(C16="x",E16,IF(C17="x",E17,""))))</f>
        <v/>
      </c>
      <c r="H13" s="17" t="str">
        <f t="shared" si="2"/>
        <v/>
      </c>
    </row>
    <row r="14" spans="1:14">
      <c r="A14" s="21" t="s">
        <v>33</v>
      </c>
      <c r="B14" s="19"/>
      <c r="C14" s="19"/>
      <c r="D14" s="2" t="s">
        <v>125</v>
      </c>
      <c r="E14" s="2" t="s">
        <v>126</v>
      </c>
      <c r="H14" s="10" t="str">
        <f t="shared" si="2"/>
        <v/>
      </c>
    </row>
    <row r="15" spans="1:14">
      <c r="A15" s="21" t="s">
        <v>34</v>
      </c>
      <c r="B15" s="19"/>
      <c r="C15" s="19"/>
      <c r="D15" s="2" t="s">
        <v>127</v>
      </c>
      <c r="E15" s="2" t="s">
        <v>128</v>
      </c>
      <c r="H15" s="10" t="str">
        <f t="shared" si="2"/>
        <v/>
      </c>
    </row>
    <row r="16" spans="1:14">
      <c r="A16" s="21" t="s">
        <v>35</v>
      </c>
      <c r="B16" s="19"/>
      <c r="C16" s="19"/>
      <c r="D16" s="2" t="s">
        <v>126</v>
      </c>
      <c r="E16" s="2" t="s">
        <v>125</v>
      </c>
      <c r="H16" s="10" t="str">
        <f t="shared" si="2"/>
        <v/>
      </c>
    </row>
    <row r="17" spans="1:8">
      <c r="A17" s="21" t="s">
        <v>36</v>
      </c>
      <c r="B17" s="19"/>
      <c r="C17" s="19"/>
      <c r="D17" s="2" t="s">
        <v>128</v>
      </c>
      <c r="E17" s="2" t="s">
        <v>127</v>
      </c>
      <c r="H17" s="10" t="str">
        <f t="shared" si="2"/>
        <v/>
      </c>
    </row>
    <row r="18" spans="1:8" s="16" customFormat="1" ht="17.25">
      <c r="A18" s="13" t="s">
        <v>3</v>
      </c>
      <c r="B18" s="14"/>
      <c r="C18" s="14"/>
      <c r="D18" s="15"/>
      <c r="E18" s="15"/>
      <c r="F18" s="16" t="str">
        <f t="shared" ref="F18" si="4">IF(B19="x",D19,IF(B20="x",D20,IF(B21="x",D21,IF(B22="x",D22,""))))</f>
        <v/>
      </c>
      <c r="G18" s="16" t="str">
        <f>IF(C19="x",E19,IF(C20="x",E20,IF(C21="x",E21,IF(C22="x",E22,""))))</f>
        <v/>
      </c>
      <c r="H18" s="17" t="str">
        <f t="shared" si="2"/>
        <v/>
      </c>
    </row>
    <row r="19" spans="1:8">
      <c r="A19" s="22" t="s">
        <v>37</v>
      </c>
      <c r="B19" s="19"/>
      <c r="C19" s="19"/>
      <c r="D19" s="2" t="s">
        <v>127</v>
      </c>
      <c r="E19" s="2" t="s">
        <v>128</v>
      </c>
      <c r="H19" s="10" t="str">
        <f t="shared" si="2"/>
        <v/>
      </c>
    </row>
    <row r="20" spans="1:8">
      <c r="A20" s="22" t="s">
        <v>38</v>
      </c>
      <c r="B20" s="19"/>
      <c r="C20" s="19"/>
      <c r="D20" s="2" t="s">
        <v>126</v>
      </c>
      <c r="E20" s="2" t="s">
        <v>125</v>
      </c>
      <c r="H20" s="10" t="str">
        <f t="shared" si="2"/>
        <v/>
      </c>
    </row>
    <row r="21" spans="1:8">
      <c r="A21" s="22" t="s">
        <v>39</v>
      </c>
      <c r="B21" s="19"/>
      <c r="C21" s="19"/>
      <c r="D21" s="2" t="s">
        <v>128</v>
      </c>
      <c r="E21" s="2" t="s">
        <v>127</v>
      </c>
      <c r="H21" s="10" t="str">
        <f t="shared" si="2"/>
        <v/>
      </c>
    </row>
    <row r="22" spans="1:8">
      <c r="A22" s="22" t="s">
        <v>40</v>
      </c>
      <c r="B22" s="19"/>
      <c r="C22" s="19"/>
      <c r="D22" s="2" t="s">
        <v>125</v>
      </c>
      <c r="E22" s="2" t="s">
        <v>126</v>
      </c>
      <c r="H22" s="10" t="str">
        <f t="shared" si="2"/>
        <v/>
      </c>
    </row>
    <row r="23" spans="1:8" s="16" customFormat="1" ht="17.25">
      <c r="A23" s="13" t="s">
        <v>4</v>
      </c>
      <c r="B23" s="14"/>
      <c r="C23" s="14"/>
      <c r="D23" s="15"/>
      <c r="E23" s="15"/>
      <c r="F23" s="16" t="str">
        <f t="shared" ref="F23" si="5">IF(B24="x",D24,IF(B25="x",D25,IF(B26="x",D26,IF(B27="x",D27,""))))</f>
        <v/>
      </c>
      <c r="G23" s="16" t="str">
        <f>IF(C24="x",E24,IF(C25="x",E25,IF(C26="x",E26,IF(C27="x",E27,""))))</f>
        <v/>
      </c>
      <c r="H23" s="17" t="str">
        <f t="shared" si="2"/>
        <v/>
      </c>
    </row>
    <row r="24" spans="1:8">
      <c r="A24" s="23" t="s">
        <v>41</v>
      </c>
      <c r="B24" s="19"/>
      <c r="C24" s="19"/>
      <c r="D24" s="2" t="s">
        <v>127</v>
      </c>
      <c r="E24" s="2" t="s">
        <v>128</v>
      </c>
      <c r="H24" s="10" t="str">
        <f t="shared" si="2"/>
        <v/>
      </c>
    </row>
    <row r="25" spans="1:8">
      <c r="A25" s="23" t="s">
        <v>42</v>
      </c>
      <c r="B25" s="19"/>
      <c r="C25" s="19"/>
      <c r="D25" s="2" t="s">
        <v>126</v>
      </c>
      <c r="E25" s="2" t="s">
        <v>125</v>
      </c>
      <c r="H25" s="10" t="str">
        <f t="shared" si="2"/>
        <v/>
      </c>
    </row>
    <row r="26" spans="1:8">
      <c r="A26" s="23" t="s">
        <v>43</v>
      </c>
      <c r="B26" s="19"/>
      <c r="C26" s="19"/>
      <c r="D26" s="2" t="s">
        <v>125</v>
      </c>
      <c r="E26" s="2" t="s">
        <v>126</v>
      </c>
      <c r="H26" s="10" t="str">
        <f t="shared" si="2"/>
        <v/>
      </c>
    </row>
    <row r="27" spans="1:8">
      <c r="A27" s="23" t="s">
        <v>44</v>
      </c>
      <c r="B27" s="19"/>
      <c r="C27" s="19"/>
      <c r="D27" s="2" t="s">
        <v>128</v>
      </c>
      <c r="E27" s="2" t="s">
        <v>127</v>
      </c>
      <c r="H27" s="10" t="str">
        <f t="shared" si="2"/>
        <v/>
      </c>
    </row>
    <row r="28" spans="1:8" s="16" customFormat="1" ht="17.25">
      <c r="A28" s="13" t="s">
        <v>5</v>
      </c>
      <c r="B28" s="14"/>
      <c r="C28" s="14"/>
      <c r="D28" s="15"/>
      <c r="E28" s="15"/>
      <c r="F28" s="16" t="str">
        <f t="shared" ref="F28" si="6">IF(B29="x",D29,IF(B30="x",D30,IF(B31="x",D31,IF(B32="x",D32,""))))</f>
        <v/>
      </c>
      <c r="G28" s="16" t="str">
        <f>IF(C29="x",E29,IF(C30="x",E30,IF(C31="x",E31,IF(C32="x",E32,""))))</f>
        <v/>
      </c>
      <c r="H28" s="17" t="str">
        <f t="shared" si="2"/>
        <v/>
      </c>
    </row>
    <row r="29" spans="1:8">
      <c r="A29" s="24" t="s">
        <v>45</v>
      </c>
      <c r="B29" s="19"/>
      <c r="C29" s="19"/>
      <c r="D29" s="2" t="s">
        <v>127</v>
      </c>
      <c r="E29" s="2" t="s">
        <v>126</v>
      </c>
      <c r="H29" s="10" t="str">
        <f t="shared" si="2"/>
        <v/>
      </c>
    </row>
    <row r="30" spans="1:8">
      <c r="A30" s="24" t="s">
        <v>46</v>
      </c>
      <c r="B30" s="19"/>
      <c r="C30" s="19"/>
      <c r="D30" s="2" t="s">
        <v>128</v>
      </c>
      <c r="E30" s="2" t="s">
        <v>125</v>
      </c>
      <c r="H30" s="10" t="str">
        <f t="shared" si="2"/>
        <v/>
      </c>
    </row>
    <row r="31" spans="1:8">
      <c r="A31" s="24" t="s">
        <v>47</v>
      </c>
      <c r="B31" s="19"/>
      <c r="C31" s="19"/>
      <c r="D31" s="2" t="s">
        <v>125</v>
      </c>
      <c r="E31" s="2" t="s">
        <v>128</v>
      </c>
      <c r="H31" s="10" t="str">
        <f t="shared" si="2"/>
        <v/>
      </c>
    </row>
    <row r="32" spans="1:8">
      <c r="A32" s="24" t="s">
        <v>48</v>
      </c>
      <c r="B32" s="19"/>
      <c r="C32" s="19"/>
      <c r="D32" s="2" t="s">
        <v>126</v>
      </c>
      <c r="E32" s="2" t="s">
        <v>127</v>
      </c>
      <c r="H32" s="10" t="str">
        <f t="shared" si="2"/>
        <v/>
      </c>
    </row>
    <row r="33" spans="1:8" s="16" customFormat="1" ht="17.25">
      <c r="A33" s="13" t="s">
        <v>6</v>
      </c>
      <c r="B33" s="14"/>
      <c r="C33" s="14"/>
      <c r="D33" s="15"/>
      <c r="E33" s="15"/>
      <c r="F33" s="16" t="str">
        <f t="shared" ref="F33" si="7">IF(B34="x",D34,IF(B35="x",D35,IF(B36="x",D36,IF(B37="x",D37,""))))</f>
        <v/>
      </c>
      <c r="G33" s="16" t="str">
        <f>IF(C34="x",E34,IF(C35="x",E35,IF(C36="x",E36,IF(C37="x",E37,""))))</f>
        <v/>
      </c>
      <c r="H33" s="17" t="str">
        <f t="shared" si="2"/>
        <v/>
      </c>
    </row>
    <row r="34" spans="1:8">
      <c r="A34" s="25" t="s">
        <v>49</v>
      </c>
      <c r="B34" s="19"/>
      <c r="C34" s="19"/>
      <c r="D34" s="2" t="s">
        <v>127</v>
      </c>
      <c r="E34" s="2" t="s">
        <v>128</v>
      </c>
      <c r="H34" s="10" t="str">
        <f t="shared" si="2"/>
        <v/>
      </c>
    </row>
    <row r="35" spans="1:8">
      <c r="A35" s="25" t="s">
        <v>50</v>
      </c>
      <c r="B35" s="19"/>
      <c r="C35" s="19"/>
      <c r="D35" s="2" t="s">
        <v>126</v>
      </c>
      <c r="E35" s="2" t="s">
        <v>125</v>
      </c>
      <c r="H35" s="10" t="str">
        <f t="shared" si="2"/>
        <v/>
      </c>
    </row>
    <row r="36" spans="1:8">
      <c r="A36" s="25" t="s">
        <v>51</v>
      </c>
      <c r="B36" s="19"/>
      <c r="C36" s="19"/>
      <c r="D36" s="2" t="s">
        <v>125</v>
      </c>
      <c r="E36" s="2" t="s">
        <v>126</v>
      </c>
      <c r="H36" s="10" t="str">
        <f t="shared" si="2"/>
        <v/>
      </c>
    </row>
    <row r="37" spans="1:8">
      <c r="A37" s="25" t="s">
        <v>52</v>
      </c>
      <c r="B37" s="19"/>
      <c r="C37" s="19"/>
      <c r="D37" s="2" t="s">
        <v>128</v>
      </c>
      <c r="E37" s="2" t="s">
        <v>127</v>
      </c>
      <c r="H37" s="10" t="str">
        <f t="shared" si="2"/>
        <v/>
      </c>
    </row>
    <row r="38" spans="1:8" s="16" customFormat="1" ht="17.25">
      <c r="A38" s="13" t="s">
        <v>7</v>
      </c>
      <c r="B38" s="14"/>
      <c r="C38" s="14"/>
      <c r="D38" s="15"/>
      <c r="E38" s="15"/>
      <c r="F38" s="16" t="str">
        <f t="shared" ref="F38" si="8">IF(B39="x",D39,IF(B40="x",D40,IF(B41="x",D41,IF(B42="x",D42,""))))</f>
        <v/>
      </c>
      <c r="G38" s="16" t="str">
        <f>IF(C39="x",E39,IF(C40="x",E40,IF(C41="x",E41,IF(C42="x",E42,""))))</f>
        <v/>
      </c>
      <c r="H38" s="17" t="str">
        <f t="shared" si="2"/>
        <v/>
      </c>
    </row>
    <row r="39" spans="1:8">
      <c r="A39" s="26" t="s">
        <v>53</v>
      </c>
      <c r="B39" s="19"/>
      <c r="C39" s="19"/>
      <c r="D39" s="2" t="s">
        <v>127</v>
      </c>
      <c r="E39" s="2" t="s">
        <v>128</v>
      </c>
      <c r="H39" s="10" t="str">
        <f t="shared" si="2"/>
        <v/>
      </c>
    </row>
    <row r="40" spans="1:8">
      <c r="A40" s="26" t="s">
        <v>54</v>
      </c>
      <c r="B40" s="19"/>
      <c r="C40" s="19"/>
      <c r="D40" s="2" t="s">
        <v>128</v>
      </c>
      <c r="E40" s="2" t="s">
        <v>127</v>
      </c>
      <c r="H40" s="10" t="str">
        <f t="shared" si="2"/>
        <v/>
      </c>
    </row>
    <row r="41" spans="1:8">
      <c r="A41" s="26" t="s">
        <v>55</v>
      </c>
      <c r="B41" s="19"/>
      <c r="C41" s="19"/>
      <c r="D41" s="2" t="s">
        <v>125</v>
      </c>
      <c r="E41" s="2" t="s">
        <v>126</v>
      </c>
      <c r="H41" s="10" t="str">
        <f t="shared" si="2"/>
        <v/>
      </c>
    </row>
    <row r="42" spans="1:8">
      <c r="A42" s="26" t="s">
        <v>56</v>
      </c>
      <c r="B42" s="19"/>
      <c r="C42" s="19"/>
      <c r="D42" s="2" t="s">
        <v>126</v>
      </c>
      <c r="E42" s="2" t="s">
        <v>125</v>
      </c>
      <c r="H42" s="10" t="str">
        <f t="shared" si="2"/>
        <v/>
      </c>
    </row>
    <row r="43" spans="1:8" s="16" customFormat="1" ht="17.25">
      <c r="A43" s="13" t="s">
        <v>8</v>
      </c>
      <c r="B43" s="14"/>
      <c r="C43" s="14"/>
      <c r="D43" s="15"/>
      <c r="E43" s="15"/>
      <c r="F43" s="16" t="str">
        <f t="shared" ref="F43" si="9">IF(B44="x",D44,IF(B45="x",D45,IF(B46="x",D46,IF(B47="x",D47,""))))</f>
        <v/>
      </c>
      <c r="G43" s="16" t="str">
        <f>IF(C44="x",E44,IF(C45="x",E45,IF(C46="x",E46,IF(C47="x",E47,""))))</f>
        <v/>
      </c>
      <c r="H43" s="17" t="str">
        <f t="shared" si="2"/>
        <v/>
      </c>
    </row>
    <row r="44" spans="1:8">
      <c r="A44" s="25" t="s">
        <v>57</v>
      </c>
      <c r="B44" s="19"/>
      <c r="C44" s="19"/>
      <c r="D44" s="2" t="s">
        <v>125</v>
      </c>
      <c r="E44" s="2" t="s">
        <v>126</v>
      </c>
      <c r="H44" s="10" t="str">
        <f t="shared" si="2"/>
        <v/>
      </c>
    </row>
    <row r="45" spans="1:8">
      <c r="A45" s="25" t="s">
        <v>58</v>
      </c>
      <c r="B45" s="19"/>
      <c r="C45" s="19"/>
      <c r="D45" s="2" t="s">
        <v>128</v>
      </c>
      <c r="E45" s="2" t="s">
        <v>127</v>
      </c>
      <c r="H45" s="10" t="str">
        <f t="shared" si="2"/>
        <v/>
      </c>
    </row>
    <row r="46" spans="1:8">
      <c r="A46" s="25" t="s">
        <v>59</v>
      </c>
      <c r="B46" s="19"/>
      <c r="C46" s="19"/>
      <c r="D46" s="2" t="s">
        <v>127</v>
      </c>
      <c r="E46" s="2" t="s">
        <v>128</v>
      </c>
      <c r="H46" s="10" t="str">
        <f t="shared" si="2"/>
        <v/>
      </c>
    </row>
    <row r="47" spans="1:8">
      <c r="A47" s="25" t="s">
        <v>60</v>
      </c>
      <c r="B47" s="19"/>
      <c r="C47" s="19"/>
      <c r="D47" s="2" t="s">
        <v>126</v>
      </c>
      <c r="E47" s="2" t="s">
        <v>125</v>
      </c>
      <c r="H47" s="10" t="str">
        <f t="shared" si="2"/>
        <v/>
      </c>
    </row>
    <row r="48" spans="1:8" s="16" customFormat="1" ht="17.25">
      <c r="A48" s="13" t="s">
        <v>9</v>
      </c>
      <c r="B48" s="14"/>
      <c r="C48" s="14"/>
      <c r="D48" s="15"/>
      <c r="E48" s="15"/>
      <c r="F48" s="16" t="str">
        <f t="shared" ref="F48" si="10">IF(B49="x",D49,IF(B50="x",D50,IF(B51="x",D51,IF(B52="x",D52,""))))</f>
        <v/>
      </c>
      <c r="G48" s="16" t="str">
        <f>IF(C49="x",E49,IF(C50="x",E50,IF(C51="x",E51,IF(C52="x",E52,""))))</f>
        <v/>
      </c>
      <c r="H48" s="17" t="str">
        <f t="shared" si="2"/>
        <v/>
      </c>
    </row>
    <row r="49" spans="1:8">
      <c r="A49" s="27" t="s">
        <v>61</v>
      </c>
      <c r="B49" s="19"/>
      <c r="C49" s="19"/>
      <c r="D49" s="2" t="s">
        <v>126</v>
      </c>
      <c r="E49" s="2" t="s">
        <v>125</v>
      </c>
      <c r="H49" s="10" t="str">
        <f t="shared" si="2"/>
        <v/>
      </c>
    </row>
    <row r="50" spans="1:8">
      <c r="A50" s="27" t="s">
        <v>62</v>
      </c>
      <c r="B50" s="19"/>
      <c r="C50" s="19"/>
      <c r="D50" s="2" t="s">
        <v>125</v>
      </c>
      <c r="E50" s="2" t="s">
        <v>126</v>
      </c>
      <c r="H50" s="10" t="str">
        <f t="shared" si="2"/>
        <v/>
      </c>
    </row>
    <row r="51" spans="1:8">
      <c r="A51" s="27" t="s">
        <v>63</v>
      </c>
      <c r="B51" s="19"/>
      <c r="C51" s="19"/>
      <c r="D51" s="2" t="s">
        <v>128</v>
      </c>
      <c r="E51" s="2" t="s">
        <v>127</v>
      </c>
      <c r="H51" s="10" t="str">
        <f t="shared" si="2"/>
        <v/>
      </c>
    </row>
    <row r="52" spans="1:8">
      <c r="A52" s="27" t="s">
        <v>64</v>
      </c>
      <c r="B52" s="19"/>
      <c r="C52" s="19"/>
      <c r="D52" s="2" t="s">
        <v>127</v>
      </c>
      <c r="E52" s="2" t="s">
        <v>128</v>
      </c>
      <c r="H52" s="10" t="str">
        <f t="shared" si="2"/>
        <v/>
      </c>
    </row>
    <row r="53" spans="1:8" s="16" customFormat="1" ht="17.25">
      <c r="A53" s="13" t="s">
        <v>10</v>
      </c>
      <c r="B53" s="14"/>
      <c r="C53" s="14"/>
      <c r="D53" s="15"/>
      <c r="E53" s="15"/>
      <c r="F53" s="16" t="str">
        <f t="shared" ref="F53" si="11">IF(B54="x",D54,IF(B55="x",D55,IF(B56="x",D56,IF(B57="x",D57,""))))</f>
        <v/>
      </c>
      <c r="G53" s="16" t="str">
        <f>IF(C54="x",E54,IF(C55="x",E55,IF(C56="x",E56,IF(C57="x",E57,""))))</f>
        <v/>
      </c>
      <c r="H53" s="17" t="str">
        <f t="shared" si="2"/>
        <v/>
      </c>
    </row>
    <row r="54" spans="1:8">
      <c r="A54" s="25" t="s">
        <v>65</v>
      </c>
      <c r="B54" s="19"/>
      <c r="C54" s="19"/>
      <c r="D54" s="2" t="s">
        <v>126</v>
      </c>
      <c r="E54" s="2" t="s">
        <v>125</v>
      </c>
      <c r="H54" s="10" t="str">
        <f t="shared" si="2"/>
        <v/>
      </c>
    </row>
    <row r="55" spans="1:8">
      <c r="A55" s="25" t="s">
        <v>66</v>
      </c>
      <c r="B55" s="19"/>
      <c r="C55" s="19"/>
      <c r="D55" s="2" t="s">
        <v>128</v>
      </c>
      <c r="E55" s="2" t="s">
        <v>127</v>
      </c>
      <c r="H55" s="10" t="str">
        <f t="shared" si="2"/>
        <v/>
      </c>
    </row>
    <row r="56" spans="1:8">
      <c r="A56" s="25" t="s">
        <v>67</v>
      </c>
      <c r="B56" s="19"/>
      <c r="C56" s="19"/>
      <c r="D56" s="2" t="s">
        <v>125</v>
      </c>
      <c r="E56" s="2" t="s">
        <v>126</v>
      </c>
      <c r="H56" s="10" t="str">
        <f t="shared" si="2"/>
        <v/>
      </c>
    </row>
    <row r="57" spans="1:8">
      <c r="A57" s="25" t="s">
        <v>68</v>
      </c>
      <c r="B57" s="19"/>
      <c r="C57" s="19"/>
      <c r="D57" s="2" t="s">
        <v>127</v>
      </c>
      <c r="E57" s="2" t="s">
        <v>128</v>
      </c>
      <c r="H57" s="10" t="str">
        <f t="shared" si="2"/>
        <v/>
      </c>
    </row>
    <row r="58" spans="1:8" s="16" customFormat="1" ht="17.25">
      <c r="A58" s="13" t="s">
        <v>11</v>
      </c>
      <c r="B58" s="14"/>
      <c r="C58" s="14"/>
      <c r="D58" s="15"/>
      <c r="E58" s="15"/>
      <c r="F58" s="16" t="str">
        <f t="shared" ref="F58" si="12">IF(B59="x",D59,IF(B60="x",D60,IF(B61="x",D61,IF(B62="x",D62,""))))</f>
        <v/>
      </c>
      <c r="G58" s="16" t="str">
        <f>IF(C59="x",E59,IF(C60="x",E60,IF(C61="x",E61,IF(C62="x",E62,""))))</f>
        <v/>
      </c>
      <c r="H58" s="17" t="str">
        <f t="shared" si="2"/>
        <v/>
      </c>
    </row>
    <row r="59" spans="1:8">
      <c r="A59" s="28" t="s">
        <v>69</v>
      </c>
      <c r="B59" s="19"/>
      <c r="C59" s="19"/>
      <c r="D59" s="2" t="s">
        <v>128</v>
      </c>
      <c r="E59" s="2" t="s">
        <v>127</v>
      </c>
      <c r="H59" s="10" t="str">
        <f t="shared" si="2"/>
        <v/>
      </c>
    </row>
    <row r="60" spans="1:8">
      <c r="A60" s="28" t="s">
        <v>70</v>
      </c>
      <c r="B60" s="19"/>
      <c r="C60" s="19"/>
      <c r="D60" s="2" t="s">
        <v>125</v>
      </c>
      <c r="E60" s="2" t="s">
        <v>126</v>
      </c>
      <c r="H60" s="10" t="str">
        <f t="shared" si="2"/>
        <v/>
      </c>
    </row>
    <row r="61" spans="1:8">
      <c r="A61" s="28" t="s">
        <v>71</v>
      </c>
      <c r="B61" s="19"/>
      <c r="C61" s="19"/>
      <c r="D61" s="2" t="s">
        <v>127</v>
      </c>
      <c r="E61" s="2" t="s">
        <v>128</v>
      </c>
      <c r="H61" s="10" t="str">
        <f t="shared" si="2"/>
        <v/>
      </c>
    </row>
    <row r="62" spans="1:8">
      <c r="A62" s="28" t="s">
        <v>72</v>
      </c>
      <c r="B62" s="19"/>
      <c r="C62" s="19"/>
      <c r="D62" s="2" t="s">
        <v>126</v>
      </c>
      <c r="E62" s="2" t="s">
        <v>125</v>
      </c>
      <c r="H62" s="10" t="str">
        <f t="shared" si="2"/>
        <v/>
      </c>
    </row>
    <row r="63" spans="1:8" s="16" customFormat="1" ht="17.25">
      <c r="A63" s="13" t="s">
        <v>12</v>
      </c>
      <c r="B63" s="14"/>
      <c r="C63" s="14"/>
      <c r="D63" s="15"/>
      <c r="E63" s="15"/>
      <c r="F63" s="16" t="str">
        <f t="shared" ref="F63" si="13">IF(B64="x",D64,IF(B65="x",D65,IF(B66="x",D66,IF(B67="x",D67,""))))</f>
        <v/>
      </c>
      <c r="G63" s="16" t="str">
        <f>IF(C64="x",E64,IF(C65="x",E65,IF(C66="x",E66,IF(C67="x",E67,""))))</f>
        <v/>
      </c>
      <c r="H63" s="17" t="str">
        <f t="shared" si="2"/>
        <v/>
      </c>
    </row>
    <row r="64" spans="1:8">
      <c r="A64" s="29" t="s">
        <v>73</v>
      </c>
      <c r="B64" s="19"/>
      <c r="C64" s="19"/>
      <c r="D64" s="2" t="s">
        <v>125</v>
      </c>
      <c r="E64" s="2" t="s">
        <v>126</v>
      </c>
      <c r="H64" s="10" t="str">
        <f t="shared" si="2"/>
        <v/>
      </c>
    </row>
    <row r="65" spans="1:8">
      <c r="A65" s="29" t="s">
        <v>74</v>
      </c>
      <c r="B65" s="19"/>
      <c r="C65" s="19"/>
      <c r="D65" s="2" t="s">
        <v>127</v>
      </c>
      <c r="E65" s="2" t="s">
        <v>128</v>
      </c>
      <c r="H65" s="10" t="str">
        <f t="shared" si="2"/>
        <v/>
      </c>
    </row>
    <row r="66" spans="1:8">
      <c r="A66" s="29" t="s">
        <v>75</v>
      </c>
      <c r="B66" s="19"/>
      <c r="C66" s="19"/>
      <c r="D66" s="2" t="s">
        <v>126</v>
      </c>
      <c r="E66" s="2" t="s">
        <v>125</v>
      </c>
      <c r="H66" s="10" t="str">
        <f t="shared" si="2"/>
        <v/>
      </c>
    </row>
    <row r="67" spans="1:8">
      <c r="A67" s="29" t="s">
        <v>76</v>
      </c>
      <c r="B67" s="19"/>
      <c r="C67" s="19"/>
      <c r="D67" s="2" t="s">
        <v>128</v>
      </c>
      <c r="E67" s="2" t="s">
        <v>127</v>
      </c>
      <c r="H67" s="10" t="str">
        <f t="shared" si="2"/>
        <v/>
      </c>
    </row>
    <row r="68" spans="1:8" s="16" customFormat="1" ht="17.25">
      <c r="A68" s="13" t="s">
        <v>13</v>
      </c>
      <c r="B68" s="14"/>
      <c r="C68" s="14"/>
      <c r="D68" s="15"/>
      <c r="E68" s="15"/>
      <c r="F68" s="16" t="str">
        <f t="shared" ref="F68" si="14">IF(B69="x",D69,IF(B70="x",D70,IF(B71="x",D71,IF(B72="x",D72,""))))</f>
        <v/>
      </c>
      <c r="G68" s="16" t="str">
        <f>IF(C69="x",E69,IF(C70="x",E70,IF(C71="x",E71,IF(C72="x",E72,""))))</f>
        <v/>
      </c>
      <c r="H68" s="17" t="str">
        <f t="shared" si="2"/>
        <v/>
      </c>
    </row>
    <row r="69" spans="1:8">
      <c r="A69" s="30" t="s">
        <v>77</v>
      </c>
      <c r="B69" s="19"/>
      <c r="C69" s="19"/>
      <c r="D69" s="2" t="s">
        <v>125</v>
      </c>
      <c r="E69" s="2" t="s">
        <v>126</v>
      </c>
      <c r="H69" s="10" t="str">
        <f t="shared" ref="H69:H127" si="15">IF(AND(B69="x",C69="x"),"erreur","")</f>
        <v/>
      </c>
    </row>
    <row r="70" spans="1:8">
      <c r="A70" s="30" t="s">
        <v>78</v>
      </c>
      <c r="B70" s="19"/>
      <c r="C70" s="19"/>
      <c r="D70" s="2" t="s">
        <v>126</v>
      </c>
      <c r="E70" s="2" t="s">
        <v>125</v>
      </c>
      <c r="H70" s="10" t="str">
        <f t="shared" si="15"/>
        <v/>
      </c>
    </row>
    <row r="71" spans="1:8">
      <c r="A71" s="30" t="s">
        <v>79</v>
      </c>
      <c r="B71" s="19"/>
      <c r="C71" s="19"/>
      <c r="D71" s="2" t="s">
        <v>127</v>
      </c>
      <c r="E71" s="2" t="s">
        <v>128</v>
      </c>
      <c r="H71" s="10" t="str">
        <f t="shared" si="15"/>
        <v/>
      </c>
    </row>
    <row r="72" spans="1:8">
      <c r="A72" s="30" t="s">
        <v>80</v>
      </c>
      <c r="B72" s="19"/>
      <c r="C72" s="19"/>
      <c r="D72" s="2" t="s">
        <v>128</v>
      </c>
      <c r="E72" s="2" t="s">
        <v>127</v>
      </c>
      <c r="H72" s="10" t="str">
        <f t="shared" si="15"/>
        <v/>
      </c>
    </row>
    <row r="73" spans="1:8" s="16" customFormat="1" ht="15.75">
      <c r="A73" s="31" t="s">
        <v>14</v>
      </c>
      <c r="B73" s="14"/>
      <c r="C73" s="14"/>
      <c r="D73" s="15"/>
      <c r="E73" s="15"/>
      <c r="F73" s="16" t="str">
        <f t="shared" ref="F73" si="16">IF(B74="x",D74,IF(B75="x",D75,IF(B76="x",D76,IF(B77="x",D77,""))))</f>
        <v/>
      </c>
      <c r="G73" s="16" t="str">
        <f>IF(C74="x",E74,IF(C75="x",E75,IF(C76="x",E76,IF(C77="x",E77,""))))</f>
        <v/>
      </c>
      <c r="H73" s="17" t="str">
        <f t="shared" si="15"/>
        <v/>
      </c>
    </row>
    <row r="74" spans="1:8">
      <c r="A74" s="32" t="s">
        <v>81</v>
      </c>
      <c r="B74" s="19"/>
      <c r="C74" s="19"/>
      <c r="D74" s="2" t="s">
        <v>127</v>
      </c>
      <c r="E74" s="2" t="s">
        <v>128</v>
      </c>
      <c r="H74" s="10" t="str">
        <f t="shared" si="15"/>
        <v/>
      </c>
    </row>
    <row r="75" spans="1:8">
      <c r="A75" s="32" t="s">
        <v>82</v>
      </c>
      <c r="B75" s="19"/>
      <c r="C75" s="19"/>
      <c r="D75" s="2" t="s">
        <v>126</v>
      </c>
      <c r="E75" s="2" t="s">
        <v>125</v>
      </c>
      <c r="H75" s="10" t="str">
        <f t="shared" si="15"/>
        <v/>
      </c>
    </row>
    <row r="76" spans="1:8">
      <c r="A76" s="32" t="s">
        <v>83</v>
      </c>
      <c r="B76" s="19"/>
      <c r="C76" s="19"/>
      <c r="D76" s="2" t="s">
        <v>128</v>
      </c>
      <c r="E76" s="2" t="s">
        <v>127</v>
      </c>
      <c r="H76" s="10" t="str">
        <f t="shared" si="15"/>
        <v/>
      </c>
    </row>
    <row r="77" spans="1:8">
      <c r="A77" s="32" t="s">
        <v>84</v>
      </c>
      <c r="B77" s="19"/>
      <c r="C77" s="19"/>
      <c r="D77" s="2" t="s">
        <v>125</v>
      </c>
      <c r="E77" s="2" t="s">
        <v>126</v>
      </c>
      <c r="H77" s="10" t="str">
        <f t="shared" si="15"/>
        <v/>
      </c>
    </row>
    <row r="78" spans="1:8" s="16" customFormat="1" ht="17.25">
      <c r="A78" s="13" t="s">
        <v>15</v>
      </c>
      <c r="B78" s="14"/>
      <c r="C78" s="14"/>
      <c r="D78" s="15"/>
      <c r="E78" s="15"/>
      <c r="F78" s="16" t="str">
        <f t="shared" ref="F78" si="17">IF(B79="x",D79,IF(B80="x",D80,IF(B81="x",D81,IF(B82="x",D82,""))))</f>
        <v/>
      </c>
      <c r="G78" s="16" t="str">
        <f>IF(C79="x",E79,IF(C80="x",E80,IF(C81="x",E81,IF(C82="x",E82,""))))</f>
        <v/>
      </c>
      <c r="H78" s="17" t="str">
        <f t="shared" si="15"/>
        <v/>
      </c>
    </row>
    <row r="79" spans="1:8">
      <c r="A79" s="33" t="s">
        <v>85</v>
      </c>
      <c r="B79" s="19"/>
      <c r="C79" s="19"/>
      <c r="D79" s="2" t="s">
        <v>126</v>
      </c>
      <c r="E79" s="2" t="s">
        <v>125</v>
      </c>
      <c r="H79" s="10" t="str">
        <f t="shared" si="15"/>
        <v/>
      </c>
    </row>
    <row r="80" spans="1:8">
      <c r="A80" s="33" t="s">
        <v>86</v>
      </c>
      <c r="B80" s="19"/>
      <c r="C80" s="19"/>
      <c r="D80" s="2" t="s">
        <v>128</v>
      </c>
      <c r="E80" s="2" t="s">
        <v>127</v>
      </c>
      <c r="H80" s="10" t="str">
        <f t="shared" si="15"/>
        <v/>
      </c>
    </row>
    <row r="81" spans="1:8">
      <c r="A81" s="33" t="s">
        <v>87</v>
      </c>
      <c r="B81" s="19"/>
      <c r="C81" s="19"/>
      <c r="D81" s="2" t="s">
        <v>127</v>
      </c>
      <c r="E81" s="2" t="s">
        <v>128</v>
      </c>
      <c r="H81" s="10" t="str">
        <f t="shared" si="15"/>
        <v/>
      </c>
    </row>
    <row r="82" spans="1:8">
      <c r="A82" s="33" t="s">
        <v>88</v>
      </c>
      <c r="B82" s="19"/>
      <c r="C82" s="19"/>
      <c r="D82" s="2" t="s">
        <v>125</v>
      </c>
      <c r="E82" s="2" t="s">
        <v>126</v>
      </c>
      <c r="H82" s="10" t="str">
        <f t="shared" si="15"/>
        <v/>
      </c>
    </row>
    <row r="83" spans="1:8" s="16" customFormat="1" ht="17.25">
      <c r="A83" s="13" t="s">
        <v>16</v>
      </c>
      <c r="B83" s="14"/>
      <c r="C83" s="14"/>
      <c r="D83" s="15"/>
      <c r="E83" s="15"/>
      <c r="F83" s="16" t="str">
        <f t="shared" ref="F83" si="18">IF(B84="x",D84,IF(B85="x",D85,IF(B86="x",D86,IF(B87="x",D87,""))))</f>
        <v/>
      </c>
      <c r="G83" s="16" t="str">
        <f>IF(C84="x",E84,IF(C85="x",E85,IF(C86="x",E86,IF(C87="x",E87,""))))</f>
        <v/>
      </c>
      <c r="H83" s="17" t="str">
        <f t="shared" si="15"/>
        <v/>
      </c>
    </row>
    <row r="84" spans="1:8">
      <c r="A84" s="27" t="s">
        <v>89</v>
      </c>
      <c r="B84" s="19"/>
      <c r="C84" s="19"/>
      <c r="D84" s="2" t="s">
        <v>125</v>
      </c>
      <c r="E84" s="2" t="s">
        <v>126</v>
      </c>
      <c r="H84" s="10" t="str">
        <f t="shared" si="15"/>
        <v/>
      </c>
    </row>
    <row r="85" spans="1:8">
      <c r="A85" s="27" t="s">
        <v>90</v>
      </c>
      <c r="B85" s="19"/>
      <c r="C85" s="19"/>
      <c r="D85" s="2" t="s">
        <v>126</v>
      </c>
      <c r="E85" s="2" t="s">
        <v>125</v>
      </c>
      <c r="H85" s="10" t="str">
        <f t="shared" si="15"/>
        <v/>
      </c>
    </row>
    <row r="86" spans="1:8">
      <c r="A86" s="27" t="s">
        <v>91</v>
      </c>
      <c r="B86" s="19"/>
      <c r="C86" s="19"/>
      <c r="D86" s="2" t="s">
        <v>128</v>
      </c>
      <c r="E86" s="2" t="s">
        <v>127</v>
      </c>
      <c r="H86" s="10" t="str">
        <f t="shared" si="15"/>
        <v/>
      </c>
    </row>
    <row r="87" spans="1:8">
      <c r="A87" s="27" t="s">
        <v>92</v>
      </c>
      <c r="B87" s="19"/>
      <c r="C87" s="19"/>
      <c r="D87" s="2" t="s">
        <v>127</v>
      </c>
      <c r="E87" s="2" t="s">
        <v>128</v>
      </c>
      <c r="H87" s="10" t="str">
        <f t="shared" si="15"/>
        <v/>
      </c>
    </row>
    <row r="88" spans="1:8" s="16" customFormat="1" ht="17.25">
      <c r="A88" s="13" t="s">
        <v>17</v>
      </c>
      <c r="B88" s="14"/>
      <c r="C88" s="14"/>
      <c r="D88" s="15"/>
      <c r="E88" s="15"/>
      <c r="F88" s="16" t="str">
        <f t="shared" ref="F88" si="19">IF(B89="x",D89,IF(B90="x",D90,IF(B91="x",D91,IF(B92="x",D92,""))))</f>
        <v/>
      </c>
      <c r="G88" s="16" t="str">
        <f>IF(C89="x",E89,IF(C90="x",E90,IF(C91="x",E91,IF(C92="x",E92,""))))</f>
        <v/>
      </c>
      <c r="H88" s="17" t="str">
        <f t="shared" si="15"/>
        <v/>
      </c>
    </row>
    <row r="89" spans="1:8">
      <c r="A89" s="20" t="s">
        <v>93</v>
      </c>
      <c r="B89" s="19"/>
      <c r="C89" s="19"/>
      <c r="D89" s="2" t="s">
        <v>128</v>
      </c>
      <c r="E89" s="2" t="s">
        <v>127</v>
      </c>
      <c r="H89" s="10" t="str">
        <f t="shared" si="15"/>
        <v/>
      </c>
    </row>
    <row r="90" spans="1:8">
      <c r="A90" s="20" t="s">
        <v>94</v>
      </c>
      <c r="B90" s="19"/>
      <c r="C90" s="19"/>
      <c r="D90" s="2" t="s">
        <v>126</v>
      </c>
      <c r="E90" s="2" t="s">
        <v>125</v>
      </c>
      <c r="H90" s="10" t="str">
        <f t="shared" si="15"/>
        <v/>
      </c>
    </row>
    <row r="91" spans="1:8">
      <c r="A91" s="20" t="s">
        <v>95</v>
      </c>
      <c r="B91" s="19"/>
      <c r="C91" s="19"/>
      <c r="D91" s="2" t="s">
        <v>125</v>
      </c>
      <c r="E91" s="2" t="s">
        <v>126</v>
      </c>
      <c r="H91" s="10" t="str">
        <f t="shared" si="15"/>
        <v/>
      </c>
    </row>
    <row r="92" spans="1:8">
      <c r="A92" s="20" t="s">
        <v>96</v>
      </c>
      <c r="B92" s="19"/>
      <c r="C92" s="19"/>
      <c r="D92" s="2" t="s">
        <v>127</v>
      </c>
      <c r="E92" s="2" t="s">
        <v>128</v>
      </c>
      <c r="H92" s="10" t="str">
        <f t="shared" si="15"/>
        <v/>
      </c>
    </row>
    <row r="93" spans="1:8" s="16" customFormat="1" ht="17.25">
      <c r="A93" s="13" t="s">
        <v>18</v>
      </c>
      <c r="B93" s="14"/>
      <c r="C93" s="14"/>
      <c r="D93" s="15"/>
      <c r="E93" s="15"/>
      <c r="F93" s="16" t="str">
        <f t="shared" ref="F93" si="20">IF(B94="x",D94,IF(B95="x",D95,IF(B96="x",D96,IF(B97="x",D97,""))))</f>
        <v/>
      </c>
      <c r="G93" s="16" t="str">
        <f>IF(C94="x",E94,IF(C95="x",E95,IF(C96="x",E96,IF(C97="x",E97,""))))</f>
        <v/>
      </c>
      <c r="H93" s="17" t="str">
        <f t="shared" si="15"/>
        <v/>
      </c>
    </row>
    <row r="94" spans="1:8">
      <c r="A94" s="33" t="s">
        <v>97</v>
      </c>
      <c r="B94" s="19"/>
      <c r="C94" s="19"/>
      <c r="D94" s="2" t="s">
        <v>128</v>
      </c>
      <c r="E94" s="2" t="s">
        <v>127</v>
      </c>
      <c r="H94" s="10" t="str">
        <f t="shared" si="15"/>
        <v/>
      </c>
    </row>
    <row r="95" spans="1:8">
      <c r="A95" s="33" t="s">
        <v>98</v>
      </c>
      <c r="B95" s="19"/>
      <c r="C95" s="19"/>
      <c r="D95" s="2" t="s">
        <v>125</v>
      </c>
      <c r="E95" s="2" t="s">
        <v>126</v>
      </c>
      <c r="H95" s="10" t="str">
        <f t="shared" si="15"/>
        <v/>
      </c>
    </row>
    <row r="96" spans="1:8">
      <c r="A96" s="33" t="s">
        <v>99</v>
      </c>
      <c r="B96" s="19"/>
      <c r="C96" s="19"/>
      <c r="D96" s="2" t="s">
        <v>127</v>
      </c>
      <c r="E96" s="2" t="s">
        <v>128</v>
      </c>
      <c r="H96" s="10" t="str">
        <f t="shared" si="15"/>
        <v/>
      </c>
    </row>
    <row r="97" spans="1:8">
      <c r="A97" s="33" t="s">
        <v>100</v>
      </c>
      <c r="B97" s="19"/>
      <c r="C97" s="19"/>
      <c r="D97" s="2" t="s">
        <v>126</v>
      </c>
      <c r="E97" s="2" t="s">
        <v>125</v>
      </c>
      <c r="H97" s="10" t="str">
        <f t="shared" si="15"/>
        <v/>
      </c>
    </row>
    <row r="98" spans="1:8" s="16" customFormat="1" ht="17.25">
      <c r="A98" s="13" t="s">
        <v>19</v>
      </c>
      <c r="B98" s="14"/>
      <c r="C98" s="14"/>
      <c r="D98" s="15"/>
      <c r="E98" s="15"/>
      <c r="F98" s="16" t="str">
        <f t="shared" ref="F98" si="21">IF(B99="x",D99,IF(B100="x",D100,IF(B101="x",D101,IF(B102="x",D102,""))))</f>
        <v/>
      </c>
      <c r="G98" s="16" t="str">
        <f>IF(C99="x",E99,IF(C100="x",E100,IF(C101="x",E101,IF(C102="x",E102,""))))</f>
        <v/>
      </c>
      <c r="H98" s="17" t="str">
        <f t="shared" si="15"/>
        <v/>
      </c>
    </row>
    <row r="99" spans="1:8">
      <c r="A99" s="20" t="s">
        <v>101</v>
      </c>
      <c r="B99" s="19"/>
      <c r="C99" s="19"/>
      <c r="D99" s="2" t="s">
        <v>126</v>
      </c>
      <c r="E99" s="2" t="s">
        <v>125</v>
      </c>
      <c r="H99" s="10" t="str">
        <f t="shared" si="15"/>
        <v/>
      </c>
    </row>
    <row r="100" spans="1:8">
      <c r="A100" s="20" t="s">
        <v>102</v>
      </c>
      <c r="B100" s="19"/>
      <c r="C100" s="19"/>
      <c r="D100" s="2" t="s">
        <v>125</v>
      </c>
      <c r="E100" s="2" t="s">
        <v>126</v>
      </c>
      <c r="H100" s="10" t="str">
        <f t="shared" si="15"/>
        <v/>
      </c>
    </row>
    <row r="101" spans="1:8">
      <c r="A101" s="20" t="s">
        <v>103</v>
      </c>
      <c r="B101" s="19"/>
      <c r="C101" s="19"/>
      <c r="D101" s="2" t="s">
        <v>128</v>
      </c>
      <c r="E101" s="2" t="s">
        <v>127</v>
      </c>
      <c r="H101" s="10" t="str">
        <f t="shared" si="15"/>
        <v/>
      </c>
    </row>
    <row r="102" spans="1:8">
      <c r="A102" s="20" t="s">
        <v>104</v>
      </c>
      <c r="B102" s="19"/>
      <c r="C102" s="19"/>
      <c r="D102" s="2" t="s">
        <v>127</v>
      </c>
      <c r="E102" s="2" t="s">
        <v>128</v>
      </c>
      <c r="H102" s="10" t="str">
        <f t="shared" si="15"/>
        <v/>
      </c>
    </row>
    <row r="103" spans="1:8" s="16" customFormat="1" ht="17.25">
      <c r="A103" s="13" t="s">
        <v>20</v>
      </c>
      <c r="B103" s="14"/>
      <c r="C103" s="14"/>
      <c r="D103" s="15"/>
      <c r="E103" s="15"/>
      <c r="F103" s="16" t="str">
        <f t="shared" ref="F103" si="22">IF(B104="x",D104,IF(B105="x",D105,IF(B106="x",D106,IF(B107="x",D107,""))))</f>
        <v/>
      </c>
      <c r="G103" s="16" t="str">
        <f>IF(C104="x",E104,IF(C105="x",E105,IF(C106="x",E106,IF(C107="x",E107,""))))</f>
        <v/>
      </c>
      <c r="H103" s="17" t="str">
        <f t="shared" si="15"/>
        <v/>
      </c>
    </row>
    <row r="104" spans="1:8">
      <c r="A104" s="25" t="s">
        <v>105</v>
      </c>
      <c r="B104" s="19"/>
      <c r="C104" s="19"/>
      <c r="D104" s="2" t="s">
        <v>125</v>
      </c>
      <c r="E104" s="2" t="s">
        <v>126</v>
      </c>
      <c r="H104" s="10" t="str">
        <f t="shared" si="15"/>
        <v/>
      </c>
    </row>
    <row r="105" spans="1:8">
      <c r="A105" s="25" t="s">
        <v>106</v>
      </c>
      <c r="B105" s="19"/>
      <c r="C105" s="19"/>
      <c r="D105" s="2" t="s">
        <v>127</v>
      </c>
      <c r="E105" s="2" t="s">
        <v>128</v>
      </c>
      <c r="H105" s="10" t="str">
        <f t="shared" si="15"/>
        <v/>
      </c>
    </row>
    <row r="106" spans="1:8">
      <c r="A106" s="25" t="s">
        <v>107</v>
      </c>
      <c r="B106" s="19"/>
      <c r="C106" s="19"/>
      <c r="D106" s="2" t="s">
        <v>126</v>
      </c>
      <c r="E106" s="2" t="s">
        <v>125</v>
      </c>
      <c r="H106" s="10" t="str">
        <f t="shared" si="15"/>
        <v/>
      </c>
    </row>
    <row r="107" spans="1:8">
      <c r="A107" s="25" t="s">
        <v>108</v>
      </c>
      <c r="B107" s="19"/>
      <c r="C107" s="19"/>
      <c r="D107" s="2" t="s">
        <v>128</v>
      </c>
      <c r="E107" s="2" t="s">
        <v>127</v>
      </c>
      <c r="H107" s="10" t="str">
        <f t="shared" si="15"/>
        <v/>
      </c>
    </row>
    <row r="108" spans="1:8" s="16" customFormat="1" ht="17.25">
      <c r="A108" s="13" t="s">
        <v>21</v>
      </c>
      <c r="B108" s="14"/>
      <c r="C108" s="14"/>
      <c r="D108" s="15"/>
      <c r="E108" s="15"/>
      <c r="F108" s="16" t="str">
        <f t="shared" ref="F108" si="23">IF(B109="x",D109,IF(B110="x",D110,IF(B111="x",D111,IF(B112="x",D112,""))))</f>
        <v/>
      </c>
      <c r="G108" s="16" t="str">
        <f>IF(C109="x",E109,IF(C110="x",E110,IF(C111="x",E111,IF(C112="x",E112,""))))</f>
        <v/>
      </c>
      <c r="H108" s="17" t="str">
        <f t="shared" si="15"/>
        <v/>
      </c>
    </row>
    <row r="109" spans="1:8">
      <c r="A109" s="28" t="s">
        <v>109</v>
      </c>
      <c r="B109" s="19"/>
      <c r="C109" s="19"/>
      <c r="D109" s="2" t="s">
        <v>128</v>
      </c>
      <c r="E109" s="2" t="s">
        <v>127</v>
      </c>
      <c r="H109" s="10" t="str">
        <f t="shared" si="15"/>
        <v/>
      </c>
    </row>
    <row r="110" spans="1:8">
      <c r="A110" s="28" t="s">
        <v>110</v>
      </c>
      <c r="B110" s="19"/>
      <c r="C110" s="19"/>
      <c r="D110" s="2" t="s">
        <v>125</v>
      </c>
      <c r="E110" s="2" t="s">
        <v>126</v>
      </c>
      <c r="H110" s="10" t="str">
        <f t="shared" si="15"/>
        <v/>
      </c>
    </row>
    <row r="111" spans="1:8">
      <c r="A111" s="28" t="s">
        <v>111</v>
      </c>
      <c r="B111" s="19"/>
      <c r="C111" s="19"/>
      <c r="D111" s="2" t="s">
        <v>127</v>
      </c>
      <c r="E111" s="2" t="s">
        <v>128</v>
      </c>
      <c r="H111" s="10" t="str">
        <f t="shared" si="15"/>
        <v/>
      </c>
    </row>
    <row r="112" spans="1:8">
      <c r="A112" s="28" t="s">
        <v>112</v>
      </c>
      <c r="B112" s="19"/>
      <c r="C112" s="19"/>
      <c r="D112" s="2" t="s">
        <v>126</v>
      </c>
      <c r="E112" s="2" t="s">
        <v>125</v>
      </c>
      <c r="H112" s="10" t="str">
        <f t="shared" si="15"/>
        <v/>
      </c>
    </row>
    <row r="113" spans="1:8" s="16" customFormat="1" ht="17.25">
      <c r="A113" s="13" t="s">
        <v>22</v>
      </c>
      <c r="B113" s="14"/>
      <c r="C113" s="14"/>
      <c r="D113" s="15"/>
      <c r="E113" s="15"/>
      <c r="F113" s="16" t="str">
        <f t="shared" ref="F113" si="24">IF(B114="x",D114,IF(B115="x",D115,IF(B116="x",D116,IF(B117="x",D117,""))))</f>
        <v/>
      </c>
      <c r="G113" s="16" t="str">
        <f>IF(C114="x",E114,IF(C115="x",E115,IF(C116="x",E116,IF(C117="x",E117,""))))</f>
        <v/>
      </c>
      <c r="H113" s="17" t="str">
        <f t="shared" si="15"/>
        <v/>
      </c>
    </row>
    <row r="114" spans="1:8">
      <c r="A114" s="20" t="s">
        <v>113</v>
      </c>
      <c r="B114" s="19"/>
      <c r="C114" s="19"/>
      <c r="D114" s="2" t="s">
        <v>127</v>
      </c>
      <c r="E114" s="2" t="s">
        <v>128</v>
      </c>
      <c r="H114" s="10" t="str">
        <f t="shared" si="15"/>
        <v/>
      </c>
    </row>
    <row r="115" spans="1:8">
      <c r="A115" s="20" t="s">
        <v>114</v>
      </c>
      <c r="B115" s="19"/>
      <c r="C115" s="19"/>
      <c r="D115" s="2" t="s">
        <v>128</v>
      </c>
      <c r="E115" s="2" t="s">
        <v>127</v>
      </c>
      <c r="H115" s="10" t="str">
        <f t="shared" si="15"/>
        <v/>
      </c>
    </row>
    <row r="116" spans="1:8">
      <c r="A116" s="20" t="s">
        <v>115</v>
      </c>
      <c r="B116" s="19"/>
      <c r="C116" s="19"/>
      <c r="D116" s="2" t="s">
        <v>126</v>
      </c>
      <c r="E116" s="2" t="s">
        <v>125</v>
      </c>
      <c r="H116" s="10" t="str">
        <f t="shared" si="15"/>
        <v/>
      </c>
    </row>
    <row r="117" spans="1:8">
      <c r="A117" s="20" t="s">
        <v>116</v>
      </c>
      <c r="B117" s="19"/>
      <c r="C117" s="19"/>
      <c r="D117" s="2" t="s">
        <v>125</v>
      </c>
      <c r="E117" s="2" t="s">
        <v>126</v>
      </c>
      <c r="H117" s="10" t="str">
        <f t="shared" si="15"/>
        <v/>
      </c>
    </row>
    <row r="118" spans="1:8" s="16" customFormat="1" ht="17.25">
      <c r="A118" s="13" t="s">
        <v>23</v>
      </c>
      <c r="B118" s="14"/>
      <c r="C118" s="14"/>
      <c r="D118" s="15"/>
      <c r="E118" s="15"/>
      <c r="F118" s="16" t="str">
        <f t="shared" ref="F118" si="25">IF(B119="x",D119,IF(B120="x",D120,IF(B121="x",D121,IF(B122="x",D122,""))))</f>
        <v/>
      </c>
      <c r="G118" s="16" t="str">
        <f>IF(C119="x",E119,IF(C120="x",E120,IF(C121="x",E121,IF(C122="x",E122,""))))</f>
        <v/>
      </c>
      <c r="H118" s="17" t="str">
        <f t="shared" si="15"/>
        <v/>
      </c>
    </row>
    <row r="119" spans="1:8">
      <c r="A119" s="34" t="s">
        <v>117</v>
      </c>
      <c r="B119" s="19"/>
      <c r="C119" s="19"/>
      <c r="D119" s="2" t="s">
        <v>125</v>
      </c>
      <c r="E119" s="2" t="s">
        <v>126</v>
      </c>
      <c r="H119" s="10" t="str">
        <f t="shared" si="15"/>
        <v/>
      </c>
    </row>
    <row r="120" spans="1:8">
      <c r="A120" s="34" t="s">
        <v>118</v>
      </c>
      <c r="B120" s="19"/>
      <c r="C120" s="19"/>
      <c r="D120" s="2" t="s">
        <v>126</v>
      </c>
      <c r="E120" s="2" t="s">
        <v>125</v>
      </c>
      <c r="H120" s="10" t="str">
        <f t="shared" si="15"/>
        <v/>
      </c>
    </row>
    <row r="121" spans="1:8">
      <c r="A121" s="34" t="s">
        <v>119</v>
      </c>
      <c r="B121" s="19"/>
      <c r="C121" s="19"/>
      <c r="D121" s="2" t="s">
        <v>128</v>
      </c>
      <c r="E121" s="2" t="s">
        <v>127</v>
      </c>
      <c r="H121" s="10" t="str">
        <f t="shared" si="15"/>
        <v/>
      </c>
    </row>
    <row r="122" spans="1:8">
      <c r="A122" s="34" t="s">
        <v>120</v>
      </c>
      <c r="B122" s="19"/>
      <c r="C122" s="19"/>
      <c r="D122" s="2" t="s">
        <v>127</v>
      </c>
      <c r="E122" s="2" t="s">
        <v>128</v>
      </c>
      <c r="H122" s="10" t="str">
        <f t="shared" si="15"/>
        <v/>
      </c>
    </row>
    <row r="123" spans="1:8" s="16" customFormat="1" ht="17.25">
      <c r="A123" s="13" t="s">
        <v>24</v>
      </c>
      <c r="B123" s="14"/>
      <c r="C123" s="14"/>
      <c r="D123" s="15"/>
      <c r="E123" s="15"/>
      <c r="F123" s="16" t="str">
        <f t="shared" ref="F123" si="26">IF(B124="x",D124,IF(B125="x",D125,IF(B126="x",D126,IF(B127="x",D127,""))))</f>
        <v/>
      </c>
      <c r="G123" s="16" t="str">
        <f>IF(C124="x",E124,IF(C125="x",E125,IF(C126="x",E126,IF(C127="x",E127,""))))</f>
        <v/>
      </c>
      <c r="H123" s="17" t="str">
        <f t="shared" si="15"/>
        <v/>
      </c>
    </row>
    <row r="124" spans="1:8">
      <c r="A124" s="25" t="s">
        <v>121</v>
      </c>
      <c r="B124" s="19"/>
      <c r="C124" s="19"/>
      <c r="D124" s="2" t="s">
        <v>126</v>
      </c>
      <c r="E124" s="2" t="s">
        <v>125</v>
      </c>
      <c r="H124" s="10" t="str">
        <f t="shared" si="15"/>
        <v/>
      </c>
    </row>
    <row r="125" spans="1:8">
      <c r="A125" s="25" t="s">
        <v>122</v>
      </c>
      <c r="B125" s="19"/>
      <c r="C125" s="19"/>
      <c r="D125" s="2" t="s">
        <v>128</v>
      </c>
      <c r="E125" s="2" t="s">
        <v>127</v>
      </c>
      <c r="H125" s="10" t="str">
        <f t="shared" si="15"/>
        <v/>
      </c>
    </row>
    <row r="126" spans="1:8">
      <c r="A126" s="25" t="s">
        <v>123</v>
      </c>
      <c r="B126" s="19"/>
      <c r="C126" s="19"/>
      <c r="D126" s="2" t="s">
        <v>125</v>
      </c>
      <c r="E126" s="2" t="s">
        <v>126</v>
      </c>
      <c r="H126" s="10" t="str">
        <f t="shared" si="15"/>
        <v/>
      </c>
    </row>
    <row r="127" spans="1:8">
      <c r="A127" s="25" t="s">
        <v>124</v>
      </c>
      <c r="B127" s="19"/>
      <c r="C127" s="19"/>
      <c r="D127" s="2" t="s">
        <v>127</v>
      </c>
      <c r="E127" s="2" t="s">
        <v>128</v>
      </c>
      <c r="H127" s="10" t="str">
        <f t="shared" si="15"/>
        <v/>
      </c>
    </row>
    <row r="129" spans="2:3" hidden="1">
      <c r="B129" s="2" t="str">
        <f>IF(COUNTIF($H$4:$H$127,"erreur"),"erreur",IF(COUNTIF(B4:B127,"x")&lt;&gt;25,"erreur","ok"))</f>
        <v>erreur</v>
      </c>
      <c r="C129" s="2" t="str">
        <f>IF(COUNTIF($H$4:$H$127,"erreur"),"erreur",IF(COUNTIF(C4:C127,"x")&lt;&gt;25,"erreur","ok"))</f>
        <v>erreur</v>
      </c>
    </row>
  </sheetData>
  <sheetProtection password="F3D3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showGridLines="0" workbookViewId="0">
      <selection activeCell="C28" sqref="C28"/>
    </sheetView>
  </sheetViews>
  <sheetFormatPr baseColWidth="10" defaultRowHeight="12.75"/>
  <cols>
    <col min="1" max="1" width="20.42578125" style="2" customWidth="1"/>
    <col min="2" max="2" width="2.28515625" style="2" customWidth="1"/>
    <col min="3" max="3" width="24" style="2" customWidth="1"/>
    <col min="4" max="4" width="2.42578125" style="2" customWidth="1"/>
    <col min="5" max="5" width="24.140625" style="2" customWidth="1"/>
    <col min="6" max="16384" width="11.42578125" style="2"/>
  </cols>
  <sheetData>
    <row r="1" spans="1:5" ht="33">
      <c r="A1" s="1" t="s">
        <v>136</v>
      </c>
    </row>
    <row r="4" spans="1:5" s="3" customFormat="1" ht="20.25">
      <c r="A4" s="3" t="str">
        <f>IF(quizz!B129="ok",CONCATENATE("Naturellement, vous avez les traits caractéristiques d'une personne à tendance ",quizz!M3,quizz!M4,quizz!M5,quizz!M6),"A compléter")</f>
        <v>A compléter</v>
      </c>
    </row>
    <row r="5" spans="1:5" s="3" customFormat="1" ht="20.25"/>
    <row r="6" spans="1:5" s="3" customFormat="1" ht="20.25">
      <c r="A6" s="3" t="str">
        <f>IF(quizz!C129="ok",CONCATENATE("Professionnellement, vous avez les traits caractéristiques d'une personne à tendance ",quizz!N3,quizz!N4,quizz!N5,quizz!N6),"A compléter")</f>
        <v>A compléter</v>
      </c>
    </row>
    <row r="8" spans="1:5" ht="32.25" customHeight="1">
      <c r="A8" s="4"/>
      <c r="B8" s="4"/>
      <c r="C8" s="5" t="s">
        <v>140</v>
      </c>
      <c r="D8" s="6"/>
      <c r="E8" s="5" t="s">
        <v>141</v>
      </c>
    </row>
    <row r="9" spans="1:5" ht="18">
      <c r="A9" s="6" t="s">
        <v>137</v>
      </c>
      <c r="B9" s="4"/>
      <c r="C9" s="7" t="str">
        <f>IF(quizz!$B$129="erreur","",quizz!J3/25)</f>
        <v/>
      </c>
      <c r="D9" s="8"/>
      <c r="E9" s="7" t="str">
        <f>IF(quizz!$C$129="erreur","",quizz!K3/25)</f>
        <v/>
      </c>
    </row>
    <row r="10" spans="1:5" ht="18">
      <c r="A10" s="6" t="s">
        <v>138</v>
      </c>
      <c r="B10" s="4"/>
      <c r="C10" s="7" t="str">
        <f>IF(quizz!$B$129="erreur","",quizz!J4/25)</f>
        <v/>
      </c>
      <c r="D10" s="8"/>
      <c r="E10" s="7" t="str">
        <f>IF(quizz!$C$129="erreur","",quizz!K4/25)</f>
        <v/>
      </c>
    </row>
    <row r="11" spans="1:5" ht="18">
      <c r="A11" s="6" t="s">
        <v>131</v>
      </c>
      <c r="B11" s="4"/>
      <c r="C11" s="7" t="str">
        <f>IF(quizz!$B$129="erreur","",quizz!J5/25)</f>
        <v/>
      </c>
      <c r="D11" s="8"/>
      <c r="E11" s="7" t="str">
        <f>IF(quizz!$C$129="erreur","",quizz!K5/25)</f>
        <v/>
      </c>
    </row>
    <row r="12" spans="1:5" ht="18">
      <c r="A12" s="6" t="s">
        <v>139</v>
      </c>
      <c r="B12" s="4"/>
      <c r="C12" s="7" t="str">
        <f>IF(quizz!$B$129="erreur","",quizz!J6/25)</f>
        <v/>
      </c>
      <c r="D12" s="8"/>
      <c r="E12" s="7" t="str">
        <f>IF(quizz!$C$129="erreur","",quizz!K6/25)</f>
        <v/>
      </c>
    </row>
    <row r="13" spans="1:5">
      <c r="A13" s="9"/>
      <c r="B13" s="9"/>
      <c r="C13" s="9"/>
      <c r="D13" s="9"/>
      <c r="E13" s="9"/>
    </row>
    <row r="14" spans="1:5">
      <c r="A14" s="9"/>
      <c r="B14" s="9"/>
      <c r="C14" s="9"/>
      <c r="D14" s="9"/>
      <c r="E14" s="9"/>
    </row>
    <row r="15" spans="1:5">
      <c r="A15" s="9"/>
      <c r="B15" s="9"/>
      <c r="C15" s="9"/>
      <c r="D15" s="9"/>
      <c r="E15" s="9"/>
    </row>
    <row r="16" spans="1:5">
      <c r="A16" s="9"/>
      <c r="B16" s="9"/>
      <c r="C16" s="9"/>
      <c r="D16" s="9"/>
      <c r="E16" s="9"/>
    </row>
    <row r="17" spans="1:5">
      <c r="A17" s="9"/>
      <c r="B17" s="9"/>
      <c r="C17" s="9"/>
      <c r="D17" s="9"/>
      <c r="E17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quizz</vt:lpstr>
      <vt:lpstr>résultat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famille blanc</dc:creator>
  <cp:lastModifiedBy>David</cp:lastModifiedBy>
  <dcterms:created xsi:type="dcterms:W3CDTF">2012-10-08T07:15:12Z</dcterms:created>
  <dcterms:modified xsi:type="dcterms:W3CDTF">2012-10-08T18:55:31Z</dcterms:modified>
</cp:coreProperties>
</file>